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705" windowWidth="20730" windowHeight="9975"/>
  </bookViews>
  <sheets>
    <sheet name="Personal a Contrata" sheetId="1" r:id="rId1"/>
  </sheets>
  <calcPr calcId="125725"/>
</workbook>
</file>

<file path=xl/calcChain.xml><?xml version="1.0" encoding="utf-8"?>
<calcChain xmlns="http://schemas.openxmlformats.org/spreadsheetml/2006/main">
  <c r="AB6" i="1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P57"/>
  <c r="P11"/>
  <c r="P12"/>
  <c r="P13"/>
  <c r="P16"/>
  <c r="P19"/>
  <c r="P21"/>
  <c r="P22"/>
  <c r="P23"/>
  <c r="P24"/>
  <c r="P29"/>
  <c r="P30"/>
  <c r="P33"/>
  <c r="P40"/>
  <c r="P43"/>
  <c r="P44"/>
  <c r="P45"/>
  <c r="P48"/>
  <c r="P49"/>
  <c r="P51"/>
  <c r="P53"/>
  <c r="P54"/>
  <c r="P55"/>
  <c r="P56"/>
  <c r="P58"/>
  <c r="P64"/>
  <c r="P66"/>
  <c r="P70"/>
  <c r="P72"/>
  <c r="P73"/>
  <c r="P74"/>
  <c r="P75"/>
  <c r="P76"/>
  <c r="P78"/>
  <c r="P85"/>
  <c r="P86"/>
  <c r="P6"/>
</calcChain>
</file>

<file path=xl/sharedStrings.xml><?xml version="1.0" encoding="utf-8"?>
<sst xmlns="http://schemas.openxmlformats.org/spreadsheetml/2006/main" count="695" uniqueCount="166">
  <si>
    <t>ESCALAFON</t>
  </si>
  <si>
    <t>NOMBRE</t>
  </si>
  <si>
    <t>TITULO PROFESIONAL/TECNICO/ESTUDIOS</t>
  </si>
  <si>
    <t>CARGO O FUNCION</t>
  </si>
  <si>
    <t>VIGENCIA RELACION LABORAL</t>
  </si>
  <si>
    <t>REGION</t>
  </si>
  <si>
    <t>UNIDAD MONETARIA</t>
  </si>
  <si>
    <t>BIENIOS</t>
  </si>
  <si>
    <t>PESOS</t>
  </si>
  <si>
    <t>DOCENTE</t>
  </si>
  <si>
    <t>ARMIJO RAMIREZ EMILIO HUMBERTO</t>
  </si>
  <si>
    <t>CONTRATA BASICA</t>
  </si>
  <si>
    <t>COLEGIO MANUEL RODRIGUEZ</t>
  </si>
  <si>
    <t>PROFESOR EDUCACION FISICA</t>
  </si>
  <si>
    <t>DOCENTE DE BASICA</t>
  </si>
  <si>
    <t>SEXTA</t>
  </si>
  <si>
    <t>PROFESOR EDUCACION GENERAL BASICA</t>
  </si>
  <si>
    <t>ENCARGADO ESCUELA</t>
  </si>
  <si>
    <t>BOZO LEIVA NATALIA LOURDES</t>
  </si>
  <si>
    <t>CONTRATA MEDIA</t>
  </si>
  <si>
    <t>LICEO VICTOR JARA MARTINEZ</t>
  </si>
  <si>
    <t>CACERES ORELLANA MARCELA ANDREA</t>
  </si>
  <si>
    <t>PSICOPEDAGOGA</t>
  </si>
  <si>
    <t>DOCENTE INTEGRACION</t>
  </si>
  <si>
    <t>CAMPOS ALARCON LEONOR JOCELYN</t>
  </si>
  <si>
    <t>ESCUELA SARA RAVELLO PARRAGUEZ</t>
  </si>
  <si>
    <t>CARIS SOTO TERESA ISABEL</t>
  </si>
  <si>
    <t>COLEGIO VIOLETA PARRA SANDOVAL</t>
  </si>
  <si>
    <t>CAROCA GALLARDO ANA MARIA</t>
  </si>
  <si>
    <t>CARRASCO TAGER OTELO AUGUSTO</t>
  </si>
  <si>
    <t>DOCENTE REEMPLAZANTE</t>
  </si>
  <si>
    <t>CORNEJO MORA NATALIA ELIZABETH</t>
  </si>
  <si>
    <t>EDUCADORA DE PARVULOS</t>
  </si>
  <si>
    <t>CORNEJO PEREZ CLAUDIA PAOLA</t>
  </si>
  <si>
    <t>ESCUELA GUSTAVO RIVERA BUSTOS</t>
  </si>
  <si>
    <t>CORREA RABELO MARGARITA ESTER</t>
  </si>
  <si>
    <t>DINAMARCA MATUS JESSICA DEL CARMEN</t>
  </si>
  <si>
    <t>DOCENTE DIFERENCIAL</t>
  </si>
  <si>
    <t>FARIAS RIVERA PRISCILA ANDREA</t>
  </si>
  <si>
    <t>FUENTES MORENO OSVALDO BERNABE</t>
  </si>
  <si>
    <t>GAJARDO GONZALEZ VICTORIA  ESTER</t>
  </si>
  <si>
    <t>GALAZ GUTIERREZ CINTIA DE LOURDES</t>
  </si>
  <si>
    <t>GONZALEZ  CACERES PAULINA ANDREA</t>
  </si>
  <si>
    <t>PROFESOR DE INGLES</t>
  </si>
  <si>
    <t>GUAJARDO RIVAS VALENTINA FERNANDA</t>
  </si>
  <si>
    <t>HUERTA VIDAL VIVIANA DEL CARMEN</t>
  </si>
  <si>
    <t>LETELIER VERDUGO HERNAN SEGUNDO</t>
  </si>
  <si>
    <t>LIZAMA RAVELO EUGENIA CELINDA</t>
  </si>
  <si>
    <t>MACHUCA VALDES HECTOR ENRIQUE</t>
  </si>
  <si>
    <t>MARIN ESPINOZA JORGE ANDRES</t>
  </si>
  <si>
    <t>MARTINEZ AREVALO MARIA ELENA</t>
  </si>
  <si>
    <t>MENDEZ GAETE VICTOR ESTEBAN</t>
  </si>
  <si>
    <t>MIRANDA GOMEZ MARIA TERESA</t>
  </si>
  <si>
    <t>MORALES PEREZ ROSALBA MARGARITA</t>
  </si>
  <si>
    <t>NAVARRO AYALA MARIANA ANDREA DEL SOL</t>
  </si>
  <si>
    <t>NILO POBLETE OSCAR ENRIQUE</t>
  </si>
  <si>
    <t>PEREZ CORNEJO GLADYS DEL CARMEN</t>
  </si>
  <si>
    <t>PEREZ LORCA JULIO CESAR</t>
  </si>
  <si>
    <t>PEREZ RAVELO DORIS ALEJANDRA</t>
  </si>
  <si>
    <t>RODRIGUEZ CORNEJO AMADEO DEL CARMEN</t>
  </si>
  <si>
    <t>ROJAS ESPINOZA MARTA MARISOL</t>
  </si>
  <si>
    <t>ESCUELA CORONEL RAMON DIAZ A.</t>
  </si>
  <si>
    <t>ROJAS HUERTA ELIZABETH DEL ROSARIO</t>
  </si>
  <si>
    <t>ROJAS LEON MARIA ANTONIETA</t>
  </si>
  <si>
    <t>ROJAS PINO MARIA ELIZABETH DEL CARMEN</t>
  </si>
  <si>
    <t>SANCHEZ GAETE MARIA INES</t>
  </si>
  <si>
    <t>SANZANA PAREDES EDITH VIOLETA</t>
  </si>
  <si>
    <t>SEPULVEDA GALVEZ RICHARD PATRICIO</t>
  </si>
  <si>
    <t>SILVA OSORIO ISABEL DEL CARMEN</t>
  </si>
  <si>
    <t>SILVA SOTO YONATAN HORACIO</t>
  </si>
  <si>
    <t>UGALDE SILVA JESSICA PAOLA</t>
  </si>
  <si>
    <t>VALENZUELA GARCIA CARLA</t>
  </si>
  <si>
    <t>VALENZUELA GARCIA SERGIO DOMINGO</t>
  </si>
  <si>
    <t>VARGAS LORCA LILIAN ANDREA</t>
  </si>
  <si>
    <t>VIELMA VARGAS JESSICA ANDREA</t>
  </si>
  <si>
    <t>VILCHES SEPULVEDA JESSICA</t>
  </si>
  <si>
    <t>TIPO CONTRATO</t>
  </si>
  <si>
    <t>ESTABLECIMIENTO</t>
  </si>
  <si>
    <t>INICIO CONTRATO</t>
  </si>
  <si>
    <t>SUELDO BASE</t>
  </si>
  <si>
    <t>BRP TITULO</t>
  </si>
  <si>
    <t>BRP MENSION</t>
  </si>
  <si>
    <t>ASIG. RESPONSABILIDAD TEC. PEDAG.</t>
  </si>
  <si>
    <t>LEY N° 19.715 PROF. ENCAR.</t>
  </si>
  <si>
    <t>REMUNERACION BRUTA</t>
  </si>
  <si>
    <t>ASIG. RESPONS</t>
  </si>
  <si>
    <t>ASIG. PERFEC.</t>
  </si>
  <si>
    <t>BONIF. PROPOR.</t>
  </si>
  <si>
    <t>PLANILLA COMPLE</t>
  </si>
  <si>
    <t>DESEMPEÑO DIFICIL</t>
  </si>
  <si>
    <t>HORAS EXTRAS</t>
  </si>
  <si>
    <t>CASTRO PEÑA NATALIA DEL CARMEN</t>
  </si>
  <si>
    <t>GONZALEZ SANTIBAÑEZ XIMENA</t>
  </si>
  <si>
    <t>HERRERA MUÑOZ CAMILA ANDREA</t>
  </si>
  <si>
    <t>SUPLENCIA BASICA</t>
  </si>
  <si>
    <t>MUÑOZ MORA ISABEL ALICIA</t>
  </si>
  <si>
    <t>RIVERA MUÑOZ JOSE MANUEL</t>
  </si>
  <si>
    <t>SILVA YAÑEZ CECILIA PILAR</t>
  </si>
  <si>
    <t>N° BIENIOS</t>
  </si>
  <si>
    <t>ILUSTRE MUNICIPALIDAD DE PERALILLO</t>
  </si>
  <si>
    <t xml:space="preserve">DEPARTAMENTO DE EDUCACION </t>
  </si>
  <si>
    <t>PROFESORA EDUCACION GENERAL BASICA</t>
  </si>
  <si>
    <t>LORCA CESPEDES ISABEL MARGARITA</t>
  </si>
  <si>
    <t>BECERRA GALVEZ MACARENA ISABEL</t>
  </si>
  <si>
    <t>LICEO BICENTENARIO TECNICO PROFESIONAL</t>
  </si>
  <si>
    <t>CACERES ESCOBAR ROSARIA DEL CARMEN</t>
  </si>
  <si>
    <t>ASIG. EXCELENCIA ACADEMICA</t>
  </si>
  <si>
    <t>CASTRO CARIS JUAN FRANCISCO</t>
  </si>
  <si>
    <t xml:space="preserve">PROFESORA DE LENGUAJE </t>
  </si>
  <si>
    <t>DIAZ FARIAS MAURICIO ANDRES</t>
  </si>
  <si>
    <t>DOCENTE BASICA</t>
  </si>
  <si>
    <t>DONOSO MIRANDA PAZ VALENTINA</t>
  </si>
  <si>
    <t>PROFESORA DE FILOSOFIA</t>
  </si>
  <si>
    <t xml:space="preserve">DOCENTE </t>
  </si>
  <si>
    <t>ECHEVERRIA CORNEJO CLAUDIA NATALIA</t>
  </si>
  <si>
    <t>PROFESORA EDUCACION FISICA</t>
  </si>
  <si>
    <t>GAETE SILVA MARIA ANGELICA</t>
  </si>
  <si>
    <t>GALVEZ CANSECO LISSETTE DEL PILAR</t>
  </si>
  <si>
    <t>GONZALEZ ZUMAETA CARLOS AUGUSTO</t>
  </si>
  <si>
    <t>PROFESOR DE FILOSOFIA</t>
  </si>
  <si>
    <t>MARTINEZ HUENCHULLAN CAMILO JAVIER</t>
  </si>
  <si>
    <t>MENDEZ GAETE  PATRICIA ANTONIETA</t>
  </si>
  <si>
    <t>MORALES PEREZ ROSALBA NANCY</t>
  </si>
  <si>
    <t>PROFESOR DE LENGUAJE</t>
  </si>
  <si>
    <t>ROJAS DURAN PILAR IGNACIA</t>
  </si>
  <si>
    <t xml:space="preserve">TAPIA MEDINA ROBINSON </t>
  </si>
  <si>
    <t>TREJO RUBILAR GASTON DANIEL</t>
  </si>
  <si>
    <t>PROFESORA DE MATEMATICAS</t>
  </si>
  <si>
    <t>LICEO BICENTENARIO TECNICO PROFES.</t>
  </si>
  <si>
    <t>PROFESOR MEDIA</t>
  </si>
  <si>
    <t>PROFESOR RELIGION</t>
  </si>
  <si>
    <t>PROFESOR TECNICO PROFESIONAL</t>
  </si>
  <si>
    <t>PRPFESOR MEDIA</t>
  </si>
  <si>
    <t>INGENIERA CON AUTORIZACION</t>
  </si>
  <si>
    <t>ALARCON ALARCON ANDREA DEL CARMEN</t>
  </si>
  <si>
    <t>ASIG. FAM.-BONO AVDI</t>
  </si>
  <si>
    <t>AVDI</t>
  </si>
  <si>
    <t>OLIVOS MENESES CRISTIAN MARCELO</t>
  </si>
  <si>
    <t>ESCUELA PABLO NERUDA</t>
  </si>
  <si>
    <t xml:space="preserve"> </t>
  </si>
  <si>
    <t>HERMOSILLA SOTO RODRIGO ANDRES</t>
  </si>
  <si>
    <t>DOCENTE MEDIA</t>
  </si>
  <si>
    <t>EscolaridadA.movilizacion</t>
  </si>
  <si>
    <t>GUTIERREZ MUÑOZ CLARA DEL PILAR</t>
  </si>
  <si>
    <t>REYES GAJARDO KAREN SOLEDAD</t>
  </si>
  <si>
    <t>BULLER MORALES JUAN PABLO</t>
  </si>
  <si>
    <t>CASTRO ARELLANO ANA MARIA</t>
  </si>
  <si>
    <t>PROFESOR  EDUCACION GENERAL BASICA</t>
  </si>
  <si>
    <t>CORNEJO ESPINOZA ALICIA EUGENIA</t>
  </si>
  <si>
    <t>FARIAS PEREZ  MARIA PATRICIA</t>
  </si>
  <si>
    <t>COLEGIO GUSTAVO RIVERA</t>
  </si>
  <si>
    <t xml:space="preserve">                                  </t>
  </si>
  <si>
    <t>GONZALEZ SILVA MARIA ELENA</t>
  </si>
  <si>
    <t xml:space="preserve">            </t>
  </si>
  <si>
    <t>MUÑOZ CUBILLOS KAREN XIMENA</t>
  </si>
  <si>
    <t>PROFESORA EDUCACION  GENERAL BASICA</t>
  </si>
  <si>
    <t>PALMA ROCHA LESLIE FABIOLA</t>
  </si>
  <si>
    <t>PROFESORA MEDIA</t>
  </si>
  <si>
    <t xml:space="preserve">                 </t>
  </si>
  <si>
    <t xml:space="preserve">       </t>
  </si>
  <si>
    <t xml:space="preserve">                  </t>
  </si>
  <si>
    <t xml:space="preserve">                                                                                                                                                                      </t>
  </si>
  <si>
    <t>ENCARGADA ESCUELA</t>
  </si>
  <si>
    <t xml:space="preserve">                       </t>
  </si>
  <si>
    <t>TRUJILLO CATALAN FRANCISCO</t>
  </si>
  <si>
    <t>MES SEPTIEMBRE 2012</t>
  </si>
</sst>
</file>

<file path=xl/styles.xml><?xml version="1.0" encoding="utf-8"?>
<styleSheet xmlns="http://schemas.openxmlformats.org/spreadsheetml/2006/main">
  <numFmts count="5"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* #,##0\ _€_-;\-* #,##0\ _€_-;_-* &quot;-&quot;??\ _€_-;_-@_-"/>
    <numFmt numFmtId="168" formatCode="&quot;$&quot;#,##0"/>
  </numFmts>
  <fonts count="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3" fillId="0" borderId="0" xfId="0" applyFont="1" applyFill="1"/>
    <xf numFmtId="0" fontId="4" fillId="0" borderId="0" xfId="0" applyFont="1" applyFill="1"/>
    <xf numFmtId="166" fontId="4" fillId="0" borderId="0" xfId="0" applyNumberFormat="1" applyFont="1" applyFill="1"/>
    <xf numFmtId="164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Protection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left"/>
    </xf>
    <xf numFmtId="0" fontId="4" fillId="0" borderId="1" xfId="0" applyFont="1" applyFill="1" applyBorder="1"/>
    <xf numFmtId="167" fontId="4" fillId="0" borderId="1" xfId="1" applyNumberFormat="1" applyFont="1" applyBorder="1"/>
    <xf numFmtId="167" fontId="4" fillId="0" borderId="1" xfId="1" applyNumberFormat="1" applyFont="1" applyFill="1" applyBorder="1" applyAlignment="1"/>
    <xf numFmtId="0" fontId="4" fillId="0" borderId="0" xfId="0" applyFont="1"/>
    <xf numFmtId="0" fontId="4" fillId="0" borderId="1" xfId="0" applyFont="1" applyFill="1" applyBorder="1" applyAlignment="1">
      <alignment horizontal="left"/>
    </xf>
    <xf numFmtId="166" fontId="4" fillId="0" borderId="0" xfId="0" applyNumberFormat="1" applyFont="1"/>
    <xf numFmtId="164" fontId="4" fillId="0" borderId="0" xfId="0" applyNumberFormat="1" applyFont="1"/>
    <xf numFmtId="14" fontId="4" fillId="0" borderId="1" xfId="0" quotePrefix="1" applyNumberFormat="1" applyFont="1" applyBorder="1"/>
    <xf numFmtId="14" fontId="4" fillId="0" borderId="1" xfId="0" quotePrefix="1" applyNumberFormat="1" applyFont="1" applyFill="1" applyBorder="1"/>
    <xf numFmtId="167" fontId="4" fillId="0" borderId="1" xfId="1" applyNumberFormat="1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7"/>
  <sheetViews>
    <sheetView tabSelected="1" workbookViewId="0">
      <pane ySplit="5" topLeftCell="A51" activePane="bottomLeft" state="frozen"/>
      <selection pane="bottomLeft" activeCell="A5" sqref="A5"/>
    </sheetView>
  </sheetViews>
  <sheetFormatPr baseColWidth="10" defaultRowHeight="15"/>
  <cols>
    <col min="1" max="1" width="12.85546875" style="19" customWidth="1"/>
    <col min="2" max="2" width="39.42578125" style="19" bestFit="1" customWidth="1"/>
    <col min="3" max="3" width="21.7109375" style="19" customWidth="1"/>
    <col min="4" max="4" width="36.42578125" style="19" customWidth="1"/>
    <col min="5" max="5" width="45.140625" style="19" customWidth="1"/>
    <col min="6" max="6" width="26.5703125" style="19" customWidth="1"/>
    <col min="7" max="7" width="11.42578125" style="19" customWidth="1"/>
    <col min="8" max="8" width="10.85546875" style="19" customWidth="1"/>
    <col min="9" max="9" width="8.140625" style="19" customWidth="1"/>
    <col min="10" max="10" width="9.7109375" style="19" customWidth="1"/>
    <col min="11" max="11" width="9.140625" style="19" customWidth="1"/>
    <col min="12" max="12" width="10.28515625" style="19" customWidth="1"/>
    <col min="13" max="13" width="12.5703125" style="19" bestFit="1" customWidth="1"/>
    <col min="14" max="14" width="10" style="19" bestFit="1" customWidth="1"/>
    <col min="15" max="15" width="13.85546875" style="19" customWidth="1"/>
    <col min="16" max="16" width="12.85546875" style="19" customWidth="1"/>
    <col min="17" max="17" width="11.42578125" style="19" customWidth="1"/>
    <col min="18" max="18" width="10.140625" style="19" customWidth="1"/>
    <col min="19" max="19" width="9.85546875" style="21" customWidth="1"/>
    <col min="20" max="20" width="11.140625" style="19" customWidth="1"/>
    <col min="21" max="21" width="14.42578125" style="19" customWidth="1"/>
    <col min="22" max="22" width="17.42578125" style="22" customWidth="1"/>
    <col min="23" max="23" width="10.28515625" style="22" customWidth="1"/>
    <col min="24" max="25" width="14" style="22" customWidth="1"/>
    <col min="26" max="26" width="11.42578125" style="19"/>
    <col min="27" max="27" width="12.140625" style="19" customWidth="1"/>
    <col min="28" max="28" width="17.42578125" style="19" customWidth="1"/>
    <col min="29" max="16384" width="11.42578125" style="19"/>
  </cols>
  <sheetData>
    <row r="1" spans="1:28" s="2" customFormat="1">
      <c r="A1" s="1" t="s">
        <v>99</v>
      </c>
      <c r="S1" s="3"/>
      <c r="V1" s="4"/>
      <c r="W1" s="4"/>
      <c r="X1" s="4"/>
      <c r="Y1" s="4"/>
    </row>
    <row r="2" spans="1:28" s="2" customFormat="1">
      <c r="A2" s="1" t="s">
        <v>100</v>
      </c>
      <c r="C2" s="5"/>
      <c r="P2" s="4"/>
      <c r="S2" s="3"/>
      <c r="T2" s="4"/>
      <c r="V2" s="4"/>
      <c r="W2" s="4"/>
      <c r="X2" s="4"/>
      <c r="Y2" s="4"/>
    </row>
    <row r="3" spans="1:28" s="2" customFormat="1">
      <c r="C3" s="5"/>
      <c r="P3" s="4"/>
      <c r="S3" s="3"/>
      <c r="T3" s="4"/>
      <c r="V3" s="4"/>
      <c r="W3" s="4"/>
      <c r="X3" s="4"/>
      <c r="Y3" s="4"/>
    </row>
    <row r="4" spans="1:28" s="2" customFormat="1">
      <c r="A4" s="1" t="s">
        <v>165</v>
      </c>
      <c r="C4" s="5"/>
      <c r="S4" s="3"/>
      <c r="T4" s="4"/>
      <c r="V4" s="4"/>
      <c r="W4" s="4"/>
      <c r="X4" s="4"/>
      <c r="Y4" s="4"/>
    </row>
    <row r="5" spans="1:28" s="12" customFormat="1" ht="49.5" customHeight="1">
      <c r="A5" s="6" t="s">
        <v>0</v>
      </c>
      <c r="B5" s="6" t="s">
        <v>1</v>
      </c>
      <c r="C5" s="6" t="s">
        <v>76</v>
      </c>
      <c r="D5" s="6" t="s">
        <v>77</v>
      </c>
      <c r="E5" s="6" t="s">
        <v>2</v>
      </c>
      <c r="F5" s="6" t="s">
        <v>3</v>
      </c>
      <c r="G5" s="7" t="s">
        <v>78</v>
      </c>
      <c r="H5" s="6" t="s">
        <v>4</v>
      </c>
      <c r="I5" s="7" t="s">
        <v>5</v>
      </c>
      <c r="J5" s="7" t="s">
        <v>6</v>
      </c>
      <c r="K5" s="7" t="s">
        <v>98</v>
      </c>
      <c r="L5" s="7" t="s">
        <v>79</v>
      </c>
      <c r="M5" s="7" t="s">
        <v>7</v>
      </c>
      <c r="N5" s="7" t="s">
        <v>85</v>
      </c>
      <c r="O5" s="7" t="s">
        <v>86</v>
      </c>
      <c r="P5" s="9" t="s">
        <v>89</v>
      </c>
      <c r="Q5" s="7" t="s">
        <v>87</v>
      </c>
      <c r="R5" s="7" t="s">
        <v>80</v>
      </c>
      <c r="S5" s="7" t="s">
        <v>81</v>
      </c>
      <c r="T5" s="8" t="s">
        <v>142</v>
      </c>
      <c r="U5" s="9" t="s">
        <v>88</v>
      </c>
      <c r="V5" s="10" t="s">
        <v>82</v>
      </c>
      <c r="W5" s="11" t="s">
        <v>135</v>
      </c>
      <c r="X5" s="11" t="s">
        <v>106</v>
      </c>
      <c r="Y5" s="11" t="s">
        <v>136</v>
      </c>
      <c r="Z5" s="9" t="s">
        <v>83</v>
      </c>
      <c r="AA5" s="9" t="s">
        <v>90</v>
      </c>
      <c r="AB5" s="9" t="s">
        <v>84</v>
      </c>
    </row>
    <row r="6" spans="1:28">
      <c r="A6" s="13" t="s">
        <v>9</v>
      </c>
      <c r="B6" s="14" t="s">
        <v>10</v>
      </c>
      <c r="C6" s="14" t="s">
        <v>11</v>
      </c>
      <c r="D6" s="14" t="s">
        <v>12</v>
      </c>
      <c r="E6" s="15" t="s">
        <v>13</v>
      </c>
      <c r="F6" s="14" t="s">
        <v>14</v>
      </c>
      <c r="G6" s="23">
        <v>40969</v>
      </c>
      <c r="H6" s="23">
        <v>41333</v>
      </c>
      <c r="I6" s="16" t="s">
        <v>15</v>
      </c>
      <c r="J6" s="16" t="s">
        <v>8</v>
      </c>
      <c r="K6" s="14">
        <v>3</v>
      </c>
      <c r="L6" s="17">
        <v>10517</v>
      </c>
      <c r="M6" s="17">
        <v>2112</v>
      </c>
      <c r="N6" s="17"/>
      <c r="O6" s="17">
        <v>126</v>
      </c>
      <c r="P6" s="17">
        <f>L6*8%</f>
        <v>841.36</v>
      </c>
      <c r="Q6" s="17">
        <v>831</v>
      </c>
      <c r="R6" s="17"/>
      <c r="S6" s="18"/>
      <c r="T6" s="18"/>
      <c r="U6" s="17"/>
      <c r="V6" s="18"/>
      <c r="W6" s="18"/>
      <c r="X6" s="18"/>
      <c r="Y6" s="18"/>
      <c r="Z6" s="17"/>
      <c r="AA6" s="17"/>
      <c r="AB6" s="17">
        <f t="shared" ref="AB6:AB69" si="0">SUM(L6:AA6)</f>
        <v>14427.36</v>
      </c>
    </row>
    <row r="7" spans="1:28">
      <c r="A7" s="13" t="s">
        <v>9</v>
      </c>
      <c r="B7" s="14" t="s">
        <v>134</v>
      </c>
      <c r="C7" s="14" t="s">
        <v>11</v>
      </c>
      <c r="D7" s="14" t="s">
        <v>27</v>
      </c>
      <c r="E7" s="15" t="s">
        <v>16</v>
      </c>
      <c r="F7" s="14" t="s">
        <v>14</v>
      </c>
      <c r="G7" s="23">
        <v>40969</v>
      </c>
      <c r="H7" s="23">
        <v>41333</v>
      </c>
      <c r="I7" s="16" t="s">
        <v>15</v>
      </c>
      <c r="J7" s="16" t="s">
        <v>8</v>
      </c>
      <c r="K7" s="14">
        <v>0</v>
      </c>
      <c r="L7" s="17">
        <v>420680</v>
      </c>
      <c r="M7" s="17"/>
      <c r="N7" s="17"/>
      <c r="O7" s="17"/>
      <c r="P7" s="17">
        <v>16827</v>
      </c>
      <c r="Q7" s="17">
        <v>33231</v>
      </c>
      <c r="R7" s="17"/>
      <c r="S7" s="18"/>
      <c r="T7" s="18"/>
      <c r="U7" s="17">
        <v>35889</v>
      </c>
      <c r="V7" s="18"/>
      <c r="W7" s="18"/>
      <c r="X7" s="18"/>
      <c r="Y7" s="18"/>
      <c r="Z7" s="17"/>
      <c r="AA7" s="17"/>
      <c r="AB7" s="17">
        <f t="shared" si="0"/>
        <v>506627</v>
      </c>
    </row>
    <row r="8" spans="1:28">
      <c r="A8" s="13" t="s">
        <v>9</v>
      </c>
      <c r="B8" s="14" t="s">
        <v>103</v>
      </c>
      <c r="C8" s="14" t="s">
        <v>19</v>
      </c>
      <c r="D8" s="14" t="s">
        <v>128</v>
      </c>
      <c r="E8" s="15" t="s">
        <v>129</v>
      </c>
      <c r="F8" s="14" t="s">
        <v>9</v>
      </c>
      <c r="G8" s="23">
        <v>40969</v>
      </c>
      <c r="H8" s="23">
        <v>41333</v>
      </c>
      <c r="I8" s="16" t="s">
        <v>15</v>
      </c>
      <c r="J8" s="16" t="s">
        <v>8</v>
      </c>
      <c r="K8" s="14">
        <v>0</v>
      </c>
      <c r="L8" s="17">
        <v>177104</v>
      </c>
      <c r="M8" s="17">
        <v>0</v>
      </c>
      <c r="N8" s="17">
        <v>0</v>
      </c>
      <c r="O8" s="17">
        <v>0</v>
      </c>
      <c r="P8" s="17">
        <v>0</v>
      </c>
      <c r="Q8" s="17">
        <v>13292</v>
      </c>
      <c r="R8" s="17">
        <v>28084</v>
      </c>
      <c r="S8" s="18">
        <v>9361</v>
      </c>
      <c r="T8" s="18"/>
      <c r="U8" s="17"/>
      <c r="V8" s="18"/>
      <c r="W8" s="18"/>
      <c r="X8" s="18"/>
      <c r="Y8" s="18"/>
      <c r="Z8" s="17"/>
      <c r="AA8" s="17"/>
      <c r="AB8" s="17">
        <f t="shared" si="0"/>
        <v>227841</v>
      </c>
    </row>
    <row r="9" spans="1:28">
      <c r="A9" s="13" t="s">
        <v>9</v>
      </c>
      <c r="B9" s="14" t="s">
        <v>18</v>
      </c>
      <c r="C9" s="14" t="s">
        <v>19</v>
      </c>
      <c r="D9" s="14" t="s">
        <v>20</v>
      </c>
      <c r="E9" s="15" t="s">
        <v>129</v>
      </c>
      <c r="F9" s="14" t="s">
        <v>9</v>
      </c>
      <c r="G9" s="23">
        <v>40969</v>
      </c>
      <c r="H9" s="23">
        <v>41333</v>
      </c>
      <c r="I9" s="16" t="s">
        <v>15</v>
      </c>
      <c r="J9" s="16" t="s">
        <v>8</v>
      </c>
      <c r="K9" s="14">
        <v>0</v>
      </c>
      <c r="L9" s="17">
        <v>464346</v>
      </c>
      <c r="M9" s="17">
        <v>0</v>
      </c>
      <c r="N9" s="17">
        <v>0</v>
      </c>
      <c r="O9" s="17">
        <v>0</v>
      </c>
      <c r="P9" s="17">
        <v>37147</v>
      </c>
      <c r="Q9" s="17">
        <v>34893</v>
      </c>
      <c r="R9" s="17">
        <v>52658</v>
      </c>
      <c r="S9" s="18">
        <v>17553</v>
      </c>
      <c r="T9" s="18"/>
      <c r="U9" s="17">
        <v>897</v>
      </c>
      <c r="V9" s="18"/>
      <c r="W9" s="18"/>
      <c r="X9" s="18"/>
      <c r="Y9" s="18"/>
      <c r="Z9" s="17"/>
      <c r="AA9" s="17"/>
      <c r="AB9" s="17">
        <f t="shared" si="0"/>
        <v>607494</v>
      </c>
    </row>
    <row r="10" spans="1:28">
      <c r="A10" s="13" t="s">
        <v>9</v>
      </c>
      <c r="B10" s="14" t="s">
        <v>145</v>
      </c>
      <c r="C10" s="14" t="s">
        <v>19</v>
      </c>
      <c r="D10" s="14" t="s">
        <v>20</v>
      </c>
      <c r="E10" s="15" t="s">
        <v>129</v>
      </c>
      <c r="F10" s="14" t="s">
        <v>9</v>
      </c>
      <c r="G10" s="23">
        <v>41153</v>
      </c>
      <c r="H10" s="23">
        <v>41274</v>
      </c>
      <c r="I10" s="16" t="s">
        <v>15</v>
      </c>
      <c r="J10" s="16" t="s">
        <v>8</v>
      </c>
      <c r="K10" s="14">
        <v>13</v>
      </c>
      <c r="L10" s="17">
        <v>10517</v>
      </c>
      <c r="M10" s="17">
        <v>9116</v>
      </c>
      <c r="N10" s="17"/>
      <c r="O10" s="17"/>
      <c r="P10" s="17">
        <v>841</v>
      </c>
      <c r="Q10" s="17">
        <v>831</v>
      </c>
      <c r="R10" s="17"/>
      <c r="S10" s="18"/>
      <c r="T10" s="18"/>
      <c r="U10" s="17"/>
      <c r="V10" s="18"/>
      <c r="W10" s="18"/>
      <c r="X10" s="18"/>
      <c r="Y10" s="18"/>
      <c r="Z10" s="17"/>
      <c r="AA10" s="17"/>
      <c r="AB10" s="17">
        <f t="shared" si="0"/>
        <v>21305</v>
      </c>
    </row>
    <row r="11" spans="1:28">
      <c r="A11" s="13" t="s">
        <v>9</v>
      </c>
      <c r="B11" s="14" t="s">
        <v>105</v>
      </c>
      <c r="C11" s="14" t="s">
        <v>11</v>
      </c>
      <c r="D11" s="14" t="s">
        <v>12</v>
      </c>
      <c r="E11" s="15" t="s">
        <v>101</v>
      </c>
      <c r="F11" s="14" t="s">
        <v>23</v>
      </c>
      <c r="G11" s="23">
        <v>40970</v>
      </c>
      <c r="H11" s="23">
        <v>41333</v>
      </c>
      <c r="I11" s="16" t="s">
        <v>15</v>
      </c>
      <c r="J11" s="16" t="s">
        <v>8</v>
      </c>
      <c r="K11" s="14">
        <v>7</v>
      </c>
      <c r="L11" s="17">
        <v>420680</v>
      </c>
      <c r="M11" s="17">
        <v>224559</v>
      </c>
      <c r="N11" s="17">
        <v>0</v>
      </c>
      <c r="O11" s="17">
        <v>0</v>
      </c>
      <c r="P11" s="17">
        <f>L11*8%</f>
        <v>33654.400000000001</v>
      </c>
      <c r="Q11" s="17">
        <v>33231</v>
      </c>
      <c r="R11" s="17"/>
      <c r="S11" s="18"/>
      <c r="T11" s="18"/>
      <c r="U11" s="17"/>
      <c r="V11" s="18"/>
      <c r="W11" s="18"/>
      <c r="X11" s="18"/>
      <c r="Y11" s="18"/>
      <c r="Z11" s="17"/>
      <c r="AA11" s="17"/>
      <c r="AB11" s="17">
        <f t="shared" si="0"/>
        <v>712124.4</v>
      </c>
    </row>
    <row r="12" spans="1:28">
      <c r="A12" s="13" t="s">
        <v>9</v>
      </c>
      <c r="B12" s="14" t="s">
        <v>21</v>
      </c>
      <c r="C12" s="14" t="s">
        <v>11</v>
      </c>
      <c r="D12" s="14" t="s">
        <v>20</v>
      </c>
      <c r="E12" s="15" t="s">
        <v>22</v>
      </c>
      <c r="F12" s="14" t="s">
        <v>23</v>
      </c>
      <c r="G12" s="23">
        <v>40969</v>
      </c>
      <c r="H12" s="23">
        <v>41333</v>
      </c>
      <c r="I12" s="16" t="s">
        <v>15</v>
      </c>
      <c r="J12" s="16" t="s">
        <v>8</v>
      </c>
      <c r="K12" s="14">
        <v>6</v>
      </c>
      <c r="L12" s="17">
        <v>441714</v>
      </c>
      <c r="M12" s="17">
        <v>176951</v>
      </c>
      <c r="N12" s="17"/>
      <c r="O12" s="17">
        <v>31008</v>
      </c>
      <c r="P12" s="17">
        <f>L12*8%</f>
        <v>35337.120000000003</v>
      </c>
      <c r="Q12" s="17">
        <v>34892</v>
      </c>
      <c r="R12" s="17"/>
      <c r="S12" s="18"/>
      <c r="T12" s="18"/>
      <c r="U12" s="17"/>
      <c r="V12" s="18"/>
      <c r="W12" s="18"/>
      <c r="X12" s="18"/>
      <c r="Y12" s="18"/>
      <c r="Z12" s="17"/>
      <c r="AA12" s="17"/>
      <c r="AB12" s="17">
        <f t="shared" si="0"/>
        <v>719902.12</v>
      </c>
    </row>
    <row r="13" spans="1:28">
      <c r="A13" s="13" t="s">
        <v>9</v>
      </c>
      <c r="B13" s="14" t="s">
        <v>24</v>
      </c>
      <c r="C13" s="14" t="s">
        <v>11</v>
      </c>
      <c r="D13" s="14" t="s">
        <v>25</v>
      </c>
      <c r="E13" s="15" t="s">
        <v>22</v>
      </c>
      <c r="F13" s="14" t="s">
        <v>23</v>
      </c>
      <c r="G13" s="23">
        <v>40969</v>
      </c>
      <c r="H13" s="23">
        <v>41333</v>
      </c>
      <c r="I13" s="16" t="s">
        <v>15</v>
      </c>
      <c r="J13" s="16" t="s">
        <v>8</v>
      </c>
      <c r="K13" s="14">
        <v>0</v>
      </c>
      <c r="L13" s="17">
        <v>420680</v>
      </c>
      <c r="M13" s="17">
        <v>0</v>
      </c>
      <c r="N13" s="17"/>
      <c r="O13" s="17">
        <v>0</v>
      </c>
      <c r="P13" s="17">
        <f>L13*12%</f>
        <v>50481.599999999999</v>
      </c>
      <c r="Q13" s="17">
        <v>33231</v>
      </c>
      <c r="R13" s="17">
        <v>52658</v>
      </c>
      <c r="S13" s="18"/>
      <c r="T13" s="18"/>
      <c r="U13" s="17"/>
      <c r="V13" s="18"/>
      <c r="W13" s="18"/>
      <c r="X13" s="18"/>
      <c r="Y13" s="18"/>
      <c r="Z13" s="17"/>
      <c r="AA13" s="17"/>
      <c r="AB13" s="17">
        <f t="shared" si="0"/>
        <v>557050.6</v>
      </c>
    </row>
    <row r="14" spans="1:28">
      <c r="A14" s="13" t="s">
        <v>9</v>
      </c>
      <c r="B14" s="14" t="s">
        <v>26</v>
      </c>
      <c r="C14" s="14" t="s">
        <v>11</v>
      </c>
      <c r="D14" s="14" t="s">
        <v>27</v>
      </c>
      <c r="E14" s="20" t="s">
        <v>16</v>
      </c>
      <c r="F14" s="14" t="s">
        <v>14</v>
      </c>
      <c r="G14" s="23">
        <v>40969</v>
      </c>
      <c r="H14" s="23">
        <v>41333</v>
      </c>
      <c r="I14" s="16" t="s">
        <v>15</v>
      </c>
      <c r="J14" s="16" t="s">
        <v>8</v>
      </c>
      <c r="K14" s="14">
        <v>15</v>
      </c>
      <c r="L14" s="17">
        <v>63102</v>
      </c>
      <c r="M14" s="17">
        <v>63102</v>
      </c>
      <c r="N14" s="17"/>
      <c r="O14" s="17">
        <v>25241</v>
      </c>
      <c r="P14" s="17">
        <v>2524</v>
      </c>
      <c r="Q14" s="17">
        <v>4985</v>
      </c>
      <c r="R14" s="17"/>
      <c r="S14" s="18"/>
      <c r="T14" s="18"/>
      <c r="U14" s="17"/>
      <c r="V14" s="18"/>
      <c r="W14" s="18"/>
      <c r="X14" s="18"/>
      <c r="Y14" s="18"/>
      <c r="Z14" s="17"/>
      <c r="AA14" s="17"/>
      <c r="AB14" s="17">
        <f t="shared" si="0"/>
        <v>158954</v>
      </c>
    </row>
    <row r="15" spans="1:28">
      <c r="A15" s="13" t="s">
        <v>9</v>
      </c>
      <c r="B15" s="14" t="s">
        <v>28</v>
      </c>
      <c r="C15" s="14" t="s">
        <v>11</v>
      </c>
      <c r="D15" s="14" t="s">
        <v>27</v>
      </c>
      <c r="E15" s="20" t="s">
        <v>16</v>
      </c>
      <c r="F15" s="14" t="s">
        <v>14</v>
      </c>
      <c r="G15" s="23">
        <v>40969</v>
      </c>
      <c r="H15" s="23">
        <v>41333</v>
      </c>
      <c r="I15" s="16" t="s">
        <v>15</v>
      </c>
      <c r="J15" s="16" t="s">
        <v>8</v>
      </c>
      <c r="K15" s="14">
        <v>7</v>
      </c>
      <c r="L15" s="17">
        <v>63102</v>
      </c>
      <c r="M15" s="17">
        <v>29482</v>
      </c>
      <c r="N15" s="17">
        <v>0</v>
      </c>
      <c r="O15" s="17">
        <v>4115</v>
      </c>
      <c r="P15" s="17">
        <v>2525</v>
      </c>
      <c r="Q15" s="17">
        <v>4985</v>
      </c>
      <c r="R15" s="17"/>
      <c r="S15" s="18"/>
      <c r="T15" s="18"/>
      <c r="U15" s="17"/>
      <c r="V15" s="18"/>
      <c r="W15" s="18"/>
      <c r="X15" s="18"/>
      <c r="Y15" s="18"/>
      <c r="Z15" s="17"/>
      <c r="AA15" s="17"/>
      <c r="AB15" s="17">
        <f t="shared" si="0"/>
        <v>104209</v>
      </c>
    </row>
    <row r="16" spans="1:28">
      <c r="A16" s="13" t="s">
        <v>9</v>
      </c>
      <c r="B16" s="14" t="s">
        <v>29</v>
      </c>
      <c r="C16" s="14" t="s">
        <v>11</v>
      </c>
      <c r="D16" s="14" t="s">
        <v>12</v>
      </c>
      <c r="E16" s="15" t="s">
        <v>16</v>
      </c>
      <c r="F16" s="14" t="s">
        <v>14</v>
      </c>
      <c r="G16" s="23">
        <v>40969</v>
      </c>
      <c r="H16" s="23">
        <v>41333</v>
      </c>
      <c r="I16" s="16" t="s">
        <v>15</v>
      </c>
      <c r="J16" s="16" t="s">
        <v>8</v>
      </c>
      <c r="K16" s="14">
        <v>15</v>
      </c>
      <c r="L16" s="17">
        <v>115687</v>
      </c>
      <c r="M16" s="17">
        <v>115687</v>
      </c>
      <c r="N16" s="17"/>
      <c r="O16" s="17">
        <v>46275</v>
      </c>
      <c r="P16" s="17">
        <f>L16*8%</f>
        <v>9254.9600000000009</v>
      </c>
      <c r="Q16" s="17">
        <v>9138</v>
      </c>
      <c r="R16" s="17"/>
      <c r="S16" s="18"/>
      <c r="T16" s="18"/>
      <c r="U16" s="17"/>
      <c r="V16" s="18"/>
      <c r="W16" s="18"/>
      <c r="X16" s="18"/>
      <c r="Y16" s="18"/>
      <c r="Z16" s="17"/>
      <c r="AA16" s="17"/>
      <c r="AB16" s="17">
        <f t="shared" si="0"/>
        <v>296041.96000000002</v>
      </c>
    </row>
    <row r="17" spans="1:28">
      <c r="A17" s="13" t="s">
        <v>9</v>
      </c>
      <c r="B17" s="14" t="s">
        <v>146</v>
      </c>
      <c r="C17" s="14" t="s">
        <v>11</v>
      </c>
      <c r="D17" s="14" t="s">
        <v>27</v>
      </c>
      <c r="E17" s="15" t="s">
        <v>147</v>
      </c>
      <c r="F17" s="14" t="s">
        <v>110</v>
      </c>
      <c r="G17" s="23">
        <v>41122</v>
      </c>
      <c r="H17" s="23">
        <v>41213</v>
      </c>
      <c r="I17" s="16" t="s">
        <v>15</v>
      </c>
      <c r="J17" s="16" t="s">
        <v>8</v>
      </c>
      <c r="K17" s="14">
        <v>2</v>
      </c>
      <c r="L17" s="17">
        <v>31551</v>
      </c>
      <c r="M17" s="17">
        <v>4234</v>
      </c>
      <c r="N17" s="17"/>
      <c r="O17" s="17"/>
      <c r="P17" s="17">
        <v>1262</v>
      </c>
      <c r="Q17" s="17">
        <v>2492</v>
      </c>
      <c r="R17" s="17"/>
      <c r="S17" s="18"/>
      <c r="T17" s="18"/>
      <c r="U17" s="17"/>
      <c r="V17" s="18"/>
      <c r="W17" s="18"/>
      <c r="X17" s="18"/>
      <c r="Y17" s="18"/>
      <c r="Z17" s="17"/>
      <c r="AA17" s="17"/>
      <c r="AB17" s="17">
        <f t="shared" si="0"/>
        <v>39539</v>
      </c>
    </row>
    <row r="18" spans="1:28">
      <c r="A18" s="13" t="s">
        <v>9</v>
      </c>
      <c r="B18" s="14" t="s">
        <v>107</v>
      </c>
      <c r="C18" s="14" t="s">
        <v>11</v>
      </c>
      <c r="D18" s="14" t="s">
        <v>128</v>
      </c>
      <c r="E18" s="15" t="s">
        <v>129</v>
      </c>
      <c r="F18" s="14" t="s">
        <v>9</v>
      </c>
      <c r="G18" s="23">
        <v>40969</v>
      </c>
      <c r="H18" s="23">
        <v>41333</v>
      </c>
      <c r="I18" s="16" t="s">
        <v>15</v>
      </c>
      <c r="J18" s="16" t="s">
        <v>8</v>
      </c>
      <c r="K18" s="14">
        <v>0</v>
      </c>
      <c r="L18" s="17">
        <v>154966</v>
      </c>
      <c r="M18" s="17">
        <v>0</v>
      </c>
      <c r="N18" s="17">
        <v>0</v>
      </c>
      <c r="O18" s="17">
        <v>0</v>
      </c>
      <c r="P18" s="17">
        <v>0</v>
      </c>
      <c r="Q18" s="17">
        <v>11631</v>
      </c>
      <c r="R18" s="17">
        <v>24574</v>
      </c>
      <c r="S18" s="18">
        <v>8191</v>
      </c>
      <c r="T18" s="18"/>
      <c r="U18" s="17"/>
      <c r="V18" s="18"/>
      <c r="W18" s="18"/>
      <c r="X18" s="18"/>
      <c r="Y18" s="18"/>
      <c r="Z18" s="17"/>
      <c r="AA18" s="17"/>
      <c r="AB18" s="17">
        <f t="shared" si="0"/>
        <v>199362</v>
      </c>
    </row>
    <row r="19" spans="1:28">
      <c r="A19" s="13" t="s">
        <v>9</v>
      </c>
      <c r="B19" s="14" t="s">
        <v>91</v>
      </c>
      <c r="C19" s="14" t="s">
        <v>19</v>
      </c>
      <c r="D19" s="14" t="s">
        <v>20</v>
      </c>
      <c r="E19" s="20" t="s">
        <v>108</v>
      </c>
      <c r="F19" s="14" t="s">
        <v>9</v>
      </c>
      <c r="G19" s="23">
        <v>40969</v>
      </c>
      <c r="H19" s="23">
        <v>41333</v>
      </c>
      <c r="I19" s="16" t="s">
        <v>15</v>
      </c>
      <c r="J19" s="16" t="s">
        <v>8</v>
      </c>
      <c r="K19" s="14">
        <v>0</v>
      </c>
      <c r="L19" s="17">
        <v>475415</v>
      </c>
      <c r="M19" s="17">
        <v>0</v>
      </c>
      <c r="N19" s="17">
        <v>0</v>
      </c>
      <c r="O19" s="17">
        <v>0</v>
      </c>
      <c r="P19" s="17">
        <f>L19*8%</f>
        <v>38033.200000000004</v>
      </c>
      <c r="Q19" s="17">
        <v>35723</v>
      </c>
      <c r="R19" s="17">
        <v>52658</v>
      </c>
      <c r="S19" s="18">
        <v>17553</v>
      </c>
      <c r="T19" s="18"/>
      <c r="U19" s="17">
        <v>897</v>
      </c>
      <c r="V19" s="18"/>
      <c r="W19" s="18"/>
      <c r="X19" s="18"/>
      <c r="Y19" s="18"/>
      <c r="Z19" s="17"/>
      <c r="AA19" s="17"/>
      <c r="AB19" s="17">
        <f t="shared" si="0"/>
        <v>620279.19999999995</v>
      </c>
    </row>
    <row r="20" spans="1:28">
      <c r="A20" s="13" t="s">
        <v>9</v>
      </c>
      <c r="B20" s="14" t="s">
        <v>148</v>
      </c>
      <c r="C20" s="14" t="s">
        <v>11</v>
      </c>
      <c r="D20" s="14" t="s">
        <v>12</v>
      </c>
      <c r="E20" s="20" t="s">
        <v>101</v>
      </c>
      <c r="F20" s="14" t="s">
        <v>110</v>
      </c>
      <c r="G20" s="23">
        <v>41153</v>
      </c>
      <c r="H20" s="23">
        <v>41274</v>
      </c>
      <c r="I20" s="16" t="s">
        <v>15</v>
      </c>
      <c r="J20" s="16" t="s">
        <v>8</v>
      </c>
      <c r="K20" s="14">
        <v>15</v>
      </c>
      <c r="L20" s="17">
        <v>10517</v>
      </c>
      <c r="M20" s="17">
        <v>10517</v>
      </c>
      <c r="N20" s="17"/>
      <c r="O20" s="17">
        <v>3552</v>
      </c>
      <c r="P20" s="17">
        <v>841</v>
      </c>
      <c r="Q20" s="17">
        <v>831</v>
      </c>
      <c r="R20" s="17"/>
      <c r="S20" s="18"/>
      <c r="T20" s="18"/>
      <c r="U20" s="17"/>
      <c r="V20" s="18"/>
      <c r="W20" s="18"/>
      <c r="X20" s="18"/>
      <c r="Y20" s="18"/>
      <c r="Z20" s="17"/>
      <c r="AA20" s="17"/>
      <c r="AB20" s="17">
        <f t="shared" si="0"/>
        <v>26258</v>
      </c>
    </row>
    <row r="21" spans="1:28">
      <c r="A21" s="13" t="s">
        <v>9</v>
      </c>
      <c r="B21" s="14" t="s">
        <v>31</v>
      </c>
      <c r="C21" s="14" t="s">
        <v>11</v>
      </c>
      <c r="D21" s="14" t="s">
        <v>27</v>
      </c>
      <c r="E21" s="20" t="s">
        <v>32</v>
      </c>
      <c r="F21" s="14" t="s">
        <v>32</v>
      </c>
      <c r="G21" s="23">
        <v>40969</v>
      </c>
      <c r="H21" s="23">
        <v>41333</v>
      </c>
      <c r="I21" s="16" t="s">
        <v>15</v>
      </c>
      <c r="J21" s="16" t="s">
        <v>8</v>
      </c>
      <c r="K21" s="14">
        <v>0</v>
      </c>
      <c r="L21" s="17">
        <v>336544</v>
      </c>
      <c r="M21" s="17">
        <v>0</v>
      </c>
      <c r="N21" s="17">
        <v>0</v>
      </c>
      <c r="O21" s="17">
        <v>0</v>
      </c>
      <c r="P21" s="17">
        <f>L21*4%</f>
        <v>13461.76</v>
      </c>
      <c r="Q21" s="17">
        <v>26585</v>
      </c>
      <c r="R21" s="17"/>
      <c r="S21" s="18"/>
      <c r="T21" s="18"/>
      <c r="U21" s="17">
        <v>28711</v>
      </c>
      <c r="V21" s="18"/>
      <c r="W21" s="18"/>
      <c r="X21" s="18"/>
      <c r="Y21" s="18"/>
      <c r="Z21" s="17"/>
      <c r="AA21" s="17"/>
      <c r="AB21" s="17">
        <f t="shared" si="0"/>
        <v>405301.76000000001</v>
      </c>
    </row>
    <row r="22" spans="1:28">
      <c r="A22" s="13" t="s">
        <v>9</v>
      </c>
      <c r="B22" s="14" t="s">
        <v>33</v>
      </c>
      <c r="C22" s="14" t="s">
        <v>11</v>
      </c>
      <c r="D22" s="14" t="s">
        <v>34</v>
      </c>
      <c r="E22" s="20" t="s">
        <v>16</v>
      </c>
      <c r="F22" s="14" t="s">
        <v>14</v>
      </c>
      <c r="G22" s="23">
        <v>40969</v>
      </c>
      <c r="H22" s="23">
        <v>41333</v>
      </c>
      <c r="I22" s="16" t="s">
        <v>15</v>
      </c>
      <c r="J22" s="16" t="s">
        <v>8</v>
      </c>
      <c r="K22" s="14">
        <v>0</v>
      </c>
      <c r="L22" s="17">
        <v>410163</v>
      </c>
      <c r="M22" s="17">
        <v>0</v>
      </c>
      <c r="N22" s="17">
        <v>0</v>
      </c>
      <c r="O22" s="17">
        <v>0</v>
      </c>
      <c r="P22" s="17">
        <f>L22*4%</f>
        <v>16406.52</v>
      </c>
      <c r="Q22" s="17">
        <v>32400</v>
      </c>
      <c r="R22" s="17">
        <v>52658</v>
      </c>
      <c r="S22" s="18">
        <v>17553</v>
      </c>
      <c r="T22" s="18"/>
      <c r="U22" s="17">
        <v>897</v>
      </c>
      <c r="V22" s="18"/>
      <c r="W22" s="18"/>
      <c r="X22" s="18"/>
      <c r="Y22" s="18"/>
      <c r="Z22" s="17"/>
      <c r="AA22" s="17"/>
      <c r="AB22" s="17">
        <f t="shared" si="0"/>
        <v>530077.52</v>
      </c>
    </row>
    <row r="23" spans="1:28">
      <c r="A23" s="13" t="s">
        <v>9</v>
      </c>
      <c r="B23" s="14" t="s">
        <v>35</v>
      </c>
      <c r="C23" s="14" t="s">
        <v>11</v>
      </c>
      <c r="D23" s="14" t="s">
        <v>12</v>
      </c>
      <c r="E23" s="15" t="s">
        <v>16</v>
      </c>
      <c r="F23" s="14" t="s">
        <v>14</v>
      </c>
      <c r="G23" s="23">
        <v>40969</v>
      </c>
      <c r="H23" s="23">
        <v>41333</v>
      </c>
      <c r="I23" s="16" t="s">
        <v>15</v>
      </c>
      <c r="J23" s="16" t="s">
        <v>8</v>
      </c>
      <c r="K23" s="14">
        <v>2</v>
      </c>
      <c r="L23" s="17">
        <v>326027</v>
      </c>
      <c r="M23" s="17">
        <v>43752</v>
      </c>
      <c r="N23" s="17">
        <v>0</v>
      </c>
      <c r="O23" s="17">
        <v>0</v>
      </c>
      <c r="P23" s="17">
        <f>L23*8%</f>
        <v>26082.16</v>
      </c>
      <c r="Q23" s="17">
        <v>25754</v>
      </c>
      <c r="R23" s="17">
        <v>52658</v>
      </c>
      <c r="S23" s="18">
        <v>17553</v>
      </c>
      <c r="T23" s="18"/>
      <c r="U23" s="17"/>
      <c r="V23" s="18"/>
      <c r="W23" s="18"/>
      <c r="X23" s="18"/>
      <c r="Y23" s="18"/>
      <c r="Z23" s="17"/>
      <c r="AA23" s="17"/>
      <c r="AB23" s="17">
        <f t="shared" si="0"/>
        <v>491826.16</v>
      </c>
    </row>
    <row r="24" spans="1:28">
      <c r="A24" s="13" t="s">
        <v>9</v>
      </c>
      <c r="B24" s="14" t="s">
        <v>36</v>
      </c>
      <c r="C24" s="14" t="s">
        <v>11</v>
      </c>
      <c r="D24" s="14" t="s">
        <v>27</v>
      </c>
      <c r="E24" s="20" t="s">
        <v>22</v>
      </c>
      <c r="F24" s="14" t="s">
        <v>37</v>
      </c>
      <c r="G24" s="23">
        <v>40969</v>
      </c>
      <c r="H24" s="23">
        <v>41333</v>
      </c>
      <c r="I24" s="16" t="s">
        <v>15</v>
      </c>
      <c r="J24" s="16" t="s">
        <v>8</v>
      </c>
      <c r="K24" s="14">
        <v>5</v>
      </c>
      <c r="L24" s="17">
        <v>147238</v>
      </c>
      <c r="M24" s="17">
        <v>49177</v>
      </c>
      <c r="N24" s="17">
        <v>0</v>
      </c>
      <c r="O24" s="17">
        <v>0</v>
      </c>
      <c r="P24" s="17">
        <f>L24*4%</f>
        <v>5889.52</v>
      </c>
      <c r="Q24" s="17">
        <v>11631</v>
      </c>
      <c r="R24" s="17"/>
      <c r="S24" s="18"/>
      <c r="T24" s="18"/>
      <c r="U24" s="17"/>
      <c r="V24" s="18"/>
      <c r="W24" s="18"/>
      <c r="X24" s="18"/>
      <c r="Y24" s="18"/>
      <c r="Z24" s="17"/>
      <c r="AA24" s="17"/>
      <c r="AB24" s="17">
        <f t="shared" si="0"/>
        <v>213935.52</v>
      </c>
    </row>
    <row r="25" spans="1:28">
      <c r="A25" s="13" t="s">
        <v>9</v>
      </c>
      <c r="B25" s="14" t="s">
        <v>109</v>
      </c>
      <c r="C25" s="14" t="s">
        <v>19</v>
      </c>
      <c r="D25" s="14" t="s">
        <v>128</v>
      </c>
      <c r="E25" s="20" t="s">
        <v>129</v>
      </c>
      <c r="F25" s="14" t="s">
        <v>9</v>
      </c>
      <c r="G25" s="23">
        <v>40969</v>
      </c>
      <c r="H25" s="23">
        <v>41333</v>
      </c>
      <c r="I25" s="16" t="s">
        <v>15</v>
      </c>
      <c r="J25" s="16" t="s">
        <v>8</v>
      </c>
      <c r="K25" s="14">
        <v>0</v>
      </c>
      <c r="L25" s="17">
        <v>332070</v>
      </c>
      <c r="M25" s="17">
        <v>0</v>
      </c>
      <c r="N25" s="17">
        <v>0</v>
      </c>
      <c r="O25" s="17">
        <v>0</v>
      </c>
      <c r="P25" s="17">
        <v>0</v>
      </c>
      <c r="Q25" s="17">
        <v>24923</v>
      </c>
      <c r="R25" s="17">
        <v>52658</v>
      </c>
      <c r="S25" s="18">
        <v>17553</v>
      </c>
      <c r="T25" s="18"/>
      <c r="U25" s="17"/>
      <c r="V25" s="18"/>
      <c r="W25" s="18"/>
      <c r="X25" s="18"/>
      <c r="Y25" s="18"/>
      <c r="Z25" s="17"/>
      <c r="AA25" s="17"/>
      <c r="AB25" s="17">
        <f t="shared" si="0"/>
        <v>427204</v>
      </c>
    </row>
    <row r="26" spans="1:28">
      <c r="A26" s="13" t="s">
        <v>9</v>
      </c>
      <c r="B26" s="14" t="s">
        <v>111</v>
      </c>
      <c r="C26" s="14" t="s">
        <v>19</v>
      </c>
      <c r="D26" s="14" t="s">
        <v>104</v>
      </c>
      <c r="E26" s="20" t="s">
        <v>112</v>
      </c>
      <c r="F26" s="14" t="s">
        <v>113</v>
      </c>
      <c r="G26" s="23">
        <v>40969</v>
      </c>
      <c r="H26" s="23">
        <v>41333</v>
      </c>
      <c r="I26" s="16" t="s">
        <v>15</v>
      </c>
      <c r="J26" s="16" t="s">
        <v>8</v>
      </c>
      <c r="K26" s="14">
        <v>1</v>
      </c>
      <c r="L26" s="17">
        <v>487036</v>
      </c>
      <c r="M26" s="17">
        <v>32924</v>
      </c>
      <c r="N26" s="17">
        <v>0</v>
      </c>
      <c r="O26" s="17">
        <v>0</v>
      </c>
      <c r="P26" s="17">
        <v>0</v>
      </c>
      <c r="Q26" s="17">
        <v>36554</v>
      </c>
      <c r="R26" s="17">
        <v>52658</v>
      </c>
      <c r="S26" s="18">
        <v>17553</v>
      </c>
      <c r="T26" s="18"/>
      <c r="U26" s="17"/>
      <c r="V26" s="18"/>
      <c r="W26" s="18"/>
      <c r="X26" s="18"/>
      <c r="Y26" s="18"/>
      <c r="Z26" s="17"/>
      <c r="AA26" s="17"/>
      <c r="AB26" s="17">
        <f t="shared" si="0"/>
        <v>626725</v>
      </c>
    </row>
    <row r="27" spans="1:28">
      <c r="A27" s="13" t="s">
        <v>9</v>
      </c>
      <c r="B27" s="14" t="s">
        <v>114</v>
      </c>
      <c r="C27" s="14" t="s">
        <v>19</v>
      </c>
      <c r="D27" s="14" t="s">
        <v>27</v>
      </c>
      <c r="E27" s="20" t="s">
        <v>115</v>
      </c>
      <c r="F27" s="14" t="s">
        <v>9</v>
      </c>
      <c r="G27" s="23">
        <v>40969</v>
      </c>
      <c r="H27" s="23">
        <v>41333</v>
      </c>
      <c r="I27" s="16" t="s">
        <v>15</v>
      </c>
      <c r="J27" s="16" t="s">
        <v>8</v>
      </c>
      <c r="K27" s="14">
        <v>0</v>
      </c>
      <c r="L27" s="17">
        <v>297236</v>
      </c>
      <c r="M27" s="17">
        <v>0</v>
      </c>
      <c r="N27" s="17">
        <v>0</v>
      </c>
      <c r="O27" s="17">
        <v>0</v>
      </c>
      <c r="P27" s="17">
        <v>9675</v>
      </c>
      <c r="Q27" s="17">
        <v>23262</v>
      </c>
      <c r="R27" s="17">
        <v>49147</v>
      </c>
      <c r="S27" s="18"/>
      <c r="T27" s="18"/>
      <c r="U27" s="17"/>
      <c r="V27" s="18"/>
      <c r="W27" s="18"/>
      <c r="X27" s="18"/>
      <c r="Y27" s="18"/>
      <c r="Z27" s="17"/>
      <c r="AA27" s="17"/>
      <c r="AB27" s="17">
        <f t="shared" si="0"/>
        <v>379320</v>
      </c>
    </row>
    <row r="28" spans="1:28">
      <c r="A28" s="13" t="s">
        <v>9</v>
      </c>
      <c r="B28" s="14" t="s">
        <v>149</v>
      </c>
      <c r="C28" s="14" t="s">
        <v>11</v>
      </c>
      <c r="D28" s="14" t="s">
        <v>150</v>
      </c>
      <c r="E28" s="20" t="s">
        <v>101</v>
      </c>
      <c r="F28" s="14" t="s">
        <v>110</v>
      </c>
      <c r="G28" s="23">
        <v>41153</v>
      </c>
      <c r="H28" s="23">
        <v>41274</v>
      </c>
      <c r="I28" s="16" t="s">
        <v>15</v>
      </c>
      <c r="J28" s="16" t="s">
        <v>8</v>
      </c>
      <c r="K28" s="14">
        <v>9</v>
      </c>
      <c r="L28" s="17">
        <v>10517</v>
      </c>
      <c r="M28" s="17">
        <v>6314</v>
      </c>
      <c r="N28" s="17"/>
      <c r="O28" s="17">
        <v>1222</v>
      </c>
      <c r="P28" s="17">
        <v>421</v>
      </c>
      <c r="Q28" s="17">
        <v>831</v>
      </c>
      <c r="R28" s="17"/>
      <c r="S28" s="18"/>
      <c r="T28" s="18"/>
      <c r="U28" s="17"/>
      <c r="V28" s="18"/>
      <c r="W28" s="18"/>
      <c r="X28" s="18"/>
      <c r="Y28" s="18"/>
      <c r="Z28" s="17"/>
      <c r="AA28" s="17"/>
      <c r="AB28" s="17">
        <f t="shared" si="0"/>
        <v>19305</v>
      </c>
    </row>
    <row r="29" spans="1:28">
      <c r="A29" s="13" t="s">
        <v>9</v>
      </c>
      <c r="B29" s="14" t="s">
        <v>38</v>
      </c>
      <c r="C29" s="14" t="s">
        <v>11</v>
      </c>
      <c r="D29" s="14" t="s">
        <v>12</v>
      </c>
      <c r="E29" s="20" t="s">
        <v>32</v>
      </c>
      <c r="F29" s="14" t="s">
        <v>32</v>
      </c>
      <c r="G29" s="23">
        <v>40969</v>
      </c>
      <c r="H29" s="23">
        <v>41333</v>
      </c>
      <c r="I29" s="16" t="s">
        <v>15</v>
      </c>
      <c r="J29" s="16" t="s">
        <v>8</v>
      </c>
      <c r="K29" s="14">
        <v>3</v>
      </c>
      <c r="L29" s="17">
        <v>147238</v>
      </c>
      <c r="M29" s="17">
        <v>29565</v>
      </c>
      <c r="N29" s="17"/>
      <c r="O29" s="17">
        <v>1767</v>
      </c>
      <c r="P29" s="17">
        <f>L29*8%</f>
        <v>11779.04</v>
      </c>
      <c r="Q29" s="17">
        <v>11631</v>
      </c>
      <c r="R29" s="17"/>
      <c r="S29" s="18"/>
      <c r="T29" s="18"/>
      <c r="U29" s="17"/>
      <c r="V29" s="18"/>
      <c r="W29" s="18"/>
      <c r="X29" s="18"/>
      <c r="Y29" s="18"/>
      <c r="Z29" s="17"/>
      <c r="AA29" s="17"/>
      <c r="AB29" s="17">
        <f t="shared" si="0"/>
        <v>201980.04</v>
      </c>
    </row>
    <row r="30" spans="1:28">
      <c r="A30" s="13" t="s">
        <v>9</v>
      </c>
      <c r="B30" s="14" t="s">
        <v>39</v>
      </c>
      <c r="C30" s="14" t="s">
        <v>11</v>
      </c>
      <c r="D30" s="14" t="s">
        <v>20</v>
      </c>
      <c r="E30" s="20" t="s">
        <v>130</v>
      </c>
      <c r="F30" s="14" t="s">
        <v>9</v>
      </c>
      <c r="G30" s="23">
        <v>40969</v>
      </c>
      <c r="H30" s="23">
        <v>41333</v>
      </c>
      <c r="I30" s="16" t="s">
        <v>15</v>
      </c>
      <c r="J30" s="16" t="s">
        <v>8</v>
      </c>
      <c r="K30" s="14">
        <v>8</v>
      </c>
      <c r="L30" s="17">
        <v>287794</v>
      </c>
      <c r="M30" s="17">
        <v>153624</v>
      </c>
      <c r="N30" s="17">
        <v>0</v>
      </c>
      <c r="O30" s="17">
        <v>0</v>
      </c>
      <c r="P30" s="17">
        <f>L30*8%</f>
        <v>23023.52</v>
      </c>
      <c r="Q30" s="17">
        <v>21600</v>
      </c>
      <c r="R30" s="17"/>
      <c r="S30" s="18"/>
      <c r="T30" s="18"/>
      <c r="U30" s="17"/>
      <c r="V30" s="18"/>
      <c r="W30" s="18"/>
      <c r="X30" s="18"/>
      <c r="Y30" s="18"/>
      <c r="Z30" s="17"/>
      <c r="AA30" s="17"/>
      <c r="AB30" s="17">
        <f t="shared" si="0"/>
        <v>486041.52</v>
      </c>
    </row>
    <row r="31" spans="1:28">
      <c r="A31" s="13" t="s">
        <v>9</v>
      </c>
      <c r="B31" s="14" t="s">
        <v>116</v>
      </c>
      <c r="C31" s="14" t="s">
        <v>11</v>
      </c>
      <c r="D31" s="14" t="s">
        <v>34</v>
      </c>
      <c r="E31" s="20" t="s">
        <v>101</v>
      </c>
      <c r="F31" s="14" t="s">
        <v>110</v>
      </c>
      <c r="G31" s="23">
        <v>40969</v>
      </c>
      <c r="H31" s="23">
        <v>41333</v>
      </c>
      <c r="I31" s="16" t="s">
        <v>15</v>
      </c>
      <c r="J31" s="16" t="s">
        <v>8</v>
      </c>
      <c r="K31" s="14">
        <v>3</v>
      </c>
      <c r="L31" s="17">
        <v>462748</v>
      </c>
      <c r="M31" s="17">
        <v>92920</v>
      </c>
      <c r="N31" s="17">
        <v>0</v>
      </c>
      <c r="O31" s="17">
        <v>0</v>
      </c>
      <c r="P31" s="17">
        <v>18510</v>
      </c>
      <c r="Q31" s="17">
        <v>36554</v>
      </c>
      <c r="R31" s="17">
        <v>52658</v>
      </c>
      <c r="S31" s="18"/>
      <c r="T31" s="18"/>
      <c r="U31" s="17"/>
      <c r="V31" s="18"/>
      <c r="W31" s="18"/>
      <c r="X31" s="18"/>
      <c r="Y31" s="18"/>
      <c r="Z31" s="17"/>
      <c r="AA31" s="17"/>
      <c r="AB31" s="17">
        <f t="shared" si="0"/>
        <v>663390</v>
      </c>
    </row>
    <row r="32" spans="1:28">
      <c r="A32" s="13" t="s">
        <v>9</v>
      </c>
      <c r="B32" s="14" t="s">
        <v>40</v>
      </c>
      <c r="C32" s="14" t="s">
        <v>11</v>
      </c>
      <c r="D32" s="14" t="s">
        <v>27</v>
      </c>
      <c r="E32" s="20" t="s">
        <v>16</v>
      </c>
      <c r="F32" s="14" t="s">
        <v>14</v>
      </c>
      <c r="G32" s="23">
        <v>40969</v>
      </c>
      <c r="H32" s="23">
        <v>41333</v>
      </c>
      <c r="I32" s="16" t="s">
        <v>15</v>
      </c>
      <c r="J32" s="16" t="s">
        <v>8</v>
      </c>
      <c r="K32" s="14">
        <v>15</v>
      </c>
      <c r="L32" s="17">
        <v>52585</v>
      </c>
      <c r="M32" s="17">
        <v>52585</v>
      </c>
      <c r="N32" s="17">
        <v>0</v>
      </c>
      <c r="O32" s="17">
        <v>21034</v>
      </c>
      <c r="P32" s="17">
        <v>2104</v>
      </c>
      <c r="Q32" s="17">
        <v>4154</v>
      </c>
      <c r="R32" s="17"/>
      <c r="S32" s="18"/>
      <c r="T32" s="18"/>
      <c r="U32" s="17"/>
      <c r="V32" s="18"/>
      <c r="W32" s="18"/>
      <c r="X32" s="18"/>
      <c r="Y32" s="18"/>
      <c r="Z32" s="17"/>
      <c r="AA32" s="17"/>
      <c r="AB32" s="17">
        <f t="shared" si="0"/>
        <v>132462</v>
      </c>
    </row>
    <row r="33" spans="1:28">
      <c r="A33" s="13" t="s">
        <v>9</v>
      </c>
      <c r="B33" s="14" t="s">
        <v>41</v>
      </c>
      <c r="C33" s="14" t="s">
        <v>11</v>
      </c>
      <c r="D33" s="14" t="s">
        <v>12</v>
      </c>
      <c r="E33" s="20" t="s">
        <v>22</v>
      </c>
      <c r="F33" s="14" t="s">
        <v>23</v>
      </c>
      <c r="G33" s="23">
        <v>40969</v>
      </c>
      <c r="H33" s="23">
        <v>41333</v>
      </c>
      <c r="I33" s="16" t="s">
        <v>15</v>
      </c>
      <c r="J33" s="16" t="s">
        <v>8</v>
      </c>
      <c r="K33" s="14">
        <v>1</v>
      </c>
      <c r="L33" s="17">
        <v>420680</v>
      </c>
      <c r="M33" s="17">
        <v>28438</v>
      </c>
      <c r="N33" s="17">
        <v>0</v>
      </c>
      <c r="O33" s="17">
        <v>0</v>
      </c>
      <c r="P33" s="17">
        <f>L33*8%</f>
        <v>33654.400000000001</v>
      </c>
      <c r="Q33" s="17">
        <v>33231</v>
      </c>
      <c r="R33" s="17">
        <v>52658</v>
      </c>
      <c r="S33" s="18"/>
      <c r="T33" s="18"/>
      <c r="U33" s="17"/>
      <c r="V33" s="18"/>
      <c r="W33" s="18"/>
      <c r="X33" s="18"/>
      <c r="Y33" s="18"/>
      <c r="Z33" s="17"/>
      <c r="AA33" s="17"/>
      <c r="AB33" s="17">
        <f t="shared" si="0"/>
        <v>568661.4</v>
      </c>
    </row>
    <row r="34" spans="1:28">
      <c r="A34" s="13" t="s">
        <v>9</v>
      </c>
      <c r="B34" s="14" t="s">
        <v>117</v>
      </c>
      <c r="C34" s="14" t="s">
        <v>11</v>
      </c>
      <c r="D34" s="14" t="s">
        <v>34</v>
      </c>
      <c r="E34" s="20" t="s">
        <v>101</v>
      </c>
      <c r="F34" s="14" t="s">
        <v>9</v>
      </c>
      <c r="G34" s="23">
        <v>40969</v>
      </c>
      <c r="H34" s="23">
        <v>41333</v>
      </c>
      <c r="I34" s="16" t="s">
        <v>15</v>
      </c>
      <c r="J34" s="16" t="s">
        <v>8</v>
      </c>
      <c r="K34" s="14">
        <v>3</v>
      </c>
      <c r="L34" s="17">
        <v>420680</v>
      </c>
      <c r="M34" s="17">
        <v>84472</v>
      </c>
      <c r="N34" s="17">
        <v>0</v>
      </c>
      <c r="O34" s="17">
        <v>0</v>
      </c>
      <c r="P34" s="17">
        <v>16828</v>
      </c>
      <c r="Q34" s="17">
        <v>33231</v>
      </c>
      <c r="R34" s="17">
        <v>0</v>
      </c>
      <c r="S34" s="18">
        <v>0</v>
      </c>
      <c r="T34" s="18"/>
      <c r="U34" s="17"/>
      <c r="V34" s="18"/>
      <c r="W34" s="18"/>
      <c r="X34" s="18"/>
      <c r="Y34" s="18"/>
      <c r="Z34" s="17"/>
      <c r="AA34" s="17"/>
      <c r="AB34" s="17">
        <f t="shared" si="0"/>
        <v>555211</v>
      </c>
    </row>
    <row r="35" spans="1:28">
      <c r="A35" s="13" t="s">
        <v>9</v>
      </c>
      <c r="B35" s="14" t="s">
        <v>42</v>
      </c>
      <c r="C35" s="14" t="s">
        <v>19</v>
      </c>
      <c r="D35" s="14" t="s">
        <v>20</v>
      </c>
      <c r="E35" s="15" t="s">
        <v>43</v>
      </c>
      <c r="F35" s="14" t="s">
        <v>9</v>
      </c>
      <c r="G35" s="23">
        <v>40969</v>
      </c>
      <c r="H35" s="23">
        <v>41333</v>
      </c>
      <c r="I35" s="16" t="s">
        <v>15</v>
      </c>
      <c r="J35" s="16" t="s">
        <v>8</v>
      </c>
      <c r="K35" s="14">
        <v>0</v>
      </c>
      <c r="L35" s="17">
        <v>482620</v>
      </c>
      <c r="M35" s="17">
        <v>0</v>
      </c>
      <c r="N35" s="17">
        <v>0</v>
      </c>
      <c r="O35" s="17">
        <v>0</v>
      </c>
      <c r="P35" s="17">
        <v>31879</v>
      </c>
      <c r="Q35" s="17">
        <v>36554</v>
      </c>
      <c r="R35" s="17">
        <v>52658</v>
      </c>
      <c r="S35" s="18">
        <v>17553</v>
      </c>
      <c r="T35" s="18"/>
      <c r="U35" s="17">
        <v>7178</v>
      </c>
      <c r="V35" s="18" t="s">
        <v>151</v>
      </c>
      <c r="W35" s="18"/>
      <c r="X35" s="18"/>
      <c r="Y35" s="18"/>
      <c r="Z35" s="17"/>
      <c r="AA35" s="17"/>
      <c r="AB35" s="17">
        <f t="shared" si="0"/>
        <v>628442</v>
      </c>
    </row>
    <row r="36" spans="1:28">
      <c r="A36" s="13" t="s">
        <v>9</v>
      </c>
      <c r="B36" s="14" t="s">
        <v>92</v>
      </c>
      <c r="C36" s="14" t="s">
        <v>11</v>
      </c>
      <c r="D36" s="14" t="s">
        <v>12</v>
      </c>
      <c r="E36" s="15" t="s">
        <v>16</v>
      </c>
      <c r="F36" s="14" t="s">
        <v>14</v>
      </c>
      <c r="G36" s="23">
        <v>40969</v>
      </c>
      <c r="H36" s="23">
        <v>41333</v>
      </c>
      <c r="I36" s="16" t="s">
        <v>15</v>
      </c>
      <c r="J36" s="16" t="s">
        <v>8</v>
      </c>
      <c r="K36" s="14">
        <v>15</v>
      </c>
      <c r="L36" s="17">
        <v>42068</v>
      </c>
      <c r="M36" s="17">
        <v>42068</v>
      </c>
      <c r="N36" s="17">
        <v>0</v>
      </c>
      <c r="O36" s="17">
        <v>10656</v>
      </c>
      <c r="P36" s="17">
        <v>3365</v>
      </c>
      <c r="Q36" s="17">
        <v>3323</v>
      </c>
      <c r="R36" s="17"/>
      <c r="S36" s="18"/>
      <c r="T36" s="18"/>
      <c r="U36" s="17"/>
      <c r="V36" s="18"/>
      <c r="W36" s="18"/>
      <c r="X36" s="18"/>
      <c r="Y36" s="18"/>
      <c r="Z36" s="17"/>
      <c r="AA36" s="17"/>
      <c r="AB36" s="17">
        <f t="shared" si="0"/>
        <v>101480</v>
      </c>
    </row>
    <row r="37" spans="1:28">
      <c r="A37" s="13" t="s">
        <v>9</v>
      </c>
      <c r="B37" s="14" t="s">
        <v>152</v>
      </c>
      <c r="C37" s="14" t="s">
        <v>11</v>
      </c>
      <c r="D37" s="14" t="s">
        <v>150</v>
      </c>
      <c r="E37" s="15" t="s">
        <v>16</v>
      </c>
      <c r="F37" s="14" t="s">
        <v>110</v>
      </c>
      <c r="G37" s="23">
        <v>41153</v>
      </c>
      <c r="H37" s="23">
        <v>41274</v>
      </c>
      <c r="I37" s="16" t="s">
        <v>15</v>
      </c>
      <c r="J37" s="16" t="s">
        <v>8</v>
      </c>
      <c r="K37" s="14">
        <v>15</v>
      </c>
      <c r="L37" s="17">
        <v>10517</v>
      </c>
      <c r="M37" s="17">
        <v>10517</v>
      </c>
      <c r="N37" s="17"/>
      <c r="O37" s="17">
        <v>4094</v>
      </c>
      <c r="P37" s="17">
        <v>421</v>
      </c>
      <c r="Q37" s="17">
        <v>831</v>
      </c>
      <c r="R37" s="17"/>
      <c r="S37" s="18"/>
      <c r="T37" s="18"/>
      <c r="U37" s="17"/>
      <c r="V37" s="18"/>
      <c r="W37" s="18"/>
      <c r="X37" s="18"/>
      <c r="Y37" s="18"/>
      <c r="Z37" s="17"/>
      <c r="AA37" s="17"/>
      <c r="AB37" s="17">
        <f t="shared" si="0"/>
        <v>26380</v>
      </c>
    </row>
    <row r="38" spans="1:28">
      <c r="A38" s="13" t="s">
        <v>9</v>
      </c>
      <c r="B38" s="14" t="s">
        <v>118</v>
      </c>
      <c r="C38" s="14" t="s">
        <v>19</v>
      </c>
      <c r="D38" s="14" t="s">
        <v>128</v>
      </c>
      <c r="E38" s="15" t="s">
        <v>129</v>
      </c>
      <c r="F38" s="14" t="s">
        <v>9</v>
      </c>
      <c r="G38" s="23">
        <v>40969</v>
      </c>
      <c r="H38" s="23">
        <v>41333</v>
      </c>
      <c r="I38" s="16" t="s">
        <v>15</v>
      </c>
      <c r="J38" s="16" t="s">
        <v>8</v>
      </c>
      <c r="K38" s="14">
        <v>15</v>
      </c>
      <c r="L38" s="17">
        <v>110690</v>
      </c>
      <c r="M38" s="17">
        <v>110690</v>
      </c>
      <c r="N38" s="17">
        <v>0</v>
      </c>
      <c r="O38" s="17">
        <v>18817</v>
      </c>
      <c r="P38" s="17">
        <v>0</v>
      </c>
      <c r="Q38" s="17">
        <v>8308</v>
      </c>
      <c r="R38" s="17">
        <v>17553</v>
      </c>
      <c r="S38" s="18">
        <v>5851</v>
      </c>
      <c r="T38" s="18"/>
      <c r="U38" s="17"/>
      <c r="V38" s="18"/>
      <c r="W38" s="18"/>
      <c r="X38" s="18"/>
      <c r="Y38" s="18"/>
      <c r="Z38" s="17"/>
      <c r="AA38" s="17"/>
      <c r="AB38" s="17">
        <f t="shared" si="0"/>
        <v>271909</v>
      </c>
    </row>
    <row r="39" spans="1:28">
      <c r="A39" s="13" t="s">
        <v>9</v>
      </c>
      <c r="B39" s="14" t="s">
        <v>143</v>
      </c>
      <c r="C39" s="14" t="s">
        <v>19</v>
      </c>
      <c r="D39" s="14" t="s">
        <v>34</v>
      </c>
      <c r="E39" s="15" t="s">
        <v>16</v>
      </c>
      <c r="F39" s="14" t="s">
        <v>30</v>
      </c>
      <c r="G39" s="23">
        <v>41061</v>
      </c>
      <c r="H39" s="23">
        <v>41066</v>
      </c>
      <c r="I39" s="16" t="s">
        <v>15</v>
      </c>
      <c r="J39" s="16" t="s">
        <v>8</v>
      </c>
      <c r="K39" s="14">
        <v>0</v>
      </c>
      <c r="L39" s="17">
        <v>410163</v>
      </c>
      <c r="M39" s="17"/>
      <c r="N39" s="17"/>
      <c r="O39" s="17"/>
      <c r="P39" s="17">
        <v>16407</v>
      </c>
      <c r="Q39" s="17">
        <v>32400</v>
      </c>
      <c r="R39" s="17"/>
      <c r="S39" s="18"/>
      <c r="T39" s="18"/>
      <c r="U39" s="17">
        <v>34992</v>
      </c>
      <c r="V39" s="18"/>
      <c r="W39" s="18"/>
      <c r="X39" s="18"/>
      <c r="Y39" s="18"/>
      <c r="Z39" s="17"/>
      <c r="AA39" s="17"/>
      <c r="AB39" s="17">
        <f t="shared" si="0"/>
        <v>493962</v>
      </c>
    </row>
    <row r="40" spans="1:28">
      <c r="A40" s="13" t="s">
        <v>9</v>
      </c>
      <c r="B40" s="14" t="s">
        <v>44</v>
      </c>
      <c r="C40" s="14" t="s">
        <v>11</v>
      </c>
      <c r="D40" s="14" t="s">
        <v>27</v>
      </c>
      <c r="E40" s="20" t="s">
        <v>16</v>
      </c>
      <c r="F40" s="14" t="s">
        <v>14</v>
      </c>
      <c r="G40" s="23">
        <v>40969</v>
      </c>
      <c r="H40" s="23">
        <v>41333</v>
      </c>
      <c r="I40" s="16" t="s">
        <v>15</v>
      </c>
      <c r="J40" s="16" t="s">
        <v>8</v>
      </c>
      <c r="K40" s="14">
        <v>1</v>
      </c>
      <c r="L40" s="17">
        <v>410163</v>
      </c>
      <c r="M40" s="17">
        <v>27727</v>
      </c>
      <c r="N40" s="17">
        <v>0</v>
      </c>
      <c r="O40" s="17">
        <v>0</v>
      </c>
      <c r="P40" s="17">
        <f>L40*4%</f>
        <v>16406.52</v>
      </c>
      <c r="Q40" s="17">
        <v>32400</v>
      </c>
      <c r="R40" s="17">
        <v>52658</v>
      </c>
      <c r="S40" s="18">
        <v>17553</v>
      </c>
      <c r="T40" s="18"/>
      <c r="U40" s="17">
        <v>186</v>
      </c>
      <c r="V40" s="18"/>
      <c r="W40" s="18"/>
      <c r="X40" s="18"/>
      <c r="Y40" s="18"/>
      <c r="Z40" s="17"/>
      <c r="AA40" s="17"/>
      <c r="AB40" s="17">
        <f t="shared" si="0"/>
        <v>557093.52</v>
      </c>
    </row>
    <row r="41" spans="1:28">
      <c r="A41" s="13" t="s">
        <v>9</v>
      </c>
      <c r="B41" s="14" t="s">
        <v>140</v>
      </c>
      <c r="C41" s="14" t="s">
        <v>19</v>
      </c>
      <c r="D41" s="14" t="s">
        <v>20</v>
      </c>
      <c r="E41" s="20" t="s">
        <v>129</v>
      </c>
      <c r="F41" s="14" t="s">
        <v>141</v>
      </c>
      <c r="G41" s="23">
        <v>41000</v>
      </c>
      <c r="H41" s="23">
        <v>41121</v>
      </c>
      <c r="I41" s="16" t="s">
        <v>15</v>
      </c>
      <c r="J41" s="16" t="s">
        <v>8</v>
      </c>
      <c r="K41" s="14">
        <v>0</v>
      </c>
      <c r="L41" s="17">
        <v>88552</v>
      </c>
      <c r="M41" s="17"/>
      <c r="N41" s="17"/>
      <c r="O41" s="17"/>
      <c r="P41" s="17">
        <v>7084</v>
      </c>
      <c r="Q41" s="17">
        <v>6646</v>
      </c>
      <c r="R41" s="17">
        <v>14042</v>
      </c>
      <c r="S41" s="18">
        <v>4681</v>
      </c>
      <c r="T41" s="18"/>
      <c r="U41" s="17"/>
      <c r="V41" s="18"/>
      <c r="W41" s="18"/>
      <c r="X41" s="18"/>
      <c r="Y41" s="18"/>
      <c r="Z41" s="17"/>
      <c r="AA41" s="17"/>
      <c r="AB41" s="17">
        <f t="shared" si="0"/>
        <v>121005</v>
      </c>
    </row>
    <row r="42" spans="1:28">
      <c r="A42" s="13" t="s">
        <v>9</v>
      </c>
      <c r="B42" s="14" t="s">
        <v>93</v>
      </c>
      <c r="C42" s="14" t="s">
        <v>94</v>
      </c>
      <c r="D42" s="14" t="s">
        <v>12</v>
      </c>
      <c r="E42" s="20" t="s">
        <v>101</v>
      </c>
      <c r="F42" s="14" t="s">
        <v>14</v>
      </c>
      <c r="G42" s="23">
        <v>40969</v>
      </c>
      <c r="H42" s="23">
        <v>41333</v>
      </c>
      <c r="I42" s="16" t="s">
        <v>15</v>
      </c>
      <c r="J42" s="16" t="s">
        <v>8</v>
      </c>
      <c r="K42" s="14">
        <v>1</v>
      </c>
      <c r="L42" s="17">
        <v>357578</v>
      </c>
      <c r="M42" s="17">
        <v>24172</v>
      </c>
      <c r="N42" s="17">
        <v>0</v>
      </c>
      <c r="O42" s="17">
        <v>0</v>
      </c>
      <c r="P42" s="17">
        <v>28606</v>
      </c>
      <c r="Q42" s="17">
        <v>28246</v>
      </c>
      <c r="R42" s="17">
        <v>52658</v>
      </c>
      <c r="S42" s="18">
        <v>17553</v>
      </c>
      <c r="T42" s="18"/>
      <c r="U42" s="17">
        <v>186</v>
      </c>
      <c r="V42" s="18"/>
      <c r="W42" s="18"/>
      <c r="X42" s="18"/>
      <c r="Y42" s="18"/>
      <c r="Z42" s="17"/>
      <c r="AA42" s="17"/>
      <c r="AB42" s="17">
        <f t="shared" si="0"/>
        <v>508999</v>
      </c>
    </row>
    <row r="43" spans="1:28">
      <c r="A43" s="13" t="s">
        <v>9</v>
      </c>
      <c r="B43" s="14" t="s">
        <v>45</v>
      </c>
      <c r="C43" s="14" t="s">
        <v>11</v>
      </c>
      <c r="D43" s="14" t="s">
        <v>12</v>
      </c>
      <c r="E43" s="15" t="s">
        <v>16</v>
      </c>
      <c r="F43" s="14" t="s">
        <v>30</v>
      </c>
      <c r="G43" s="23">
        <v>40969</v>
      </c>
      <c r="H43" s="23">
        <v>41333</v>
      </c>
      <c r="I43" s="16" t="s">
        <v>15</v>
      </c>
      <c r="J43" s="16" t="s">
        <v>8</v>
      </c>
      <c r="K43" s="14">
        <v>1</v>
      </c>
      <c r="L43" s="17">
        <v>347061</v>
      </c>
      <c r="M43" s="17">
        <v>23461</v>
      </c>
      <c r="N43" s="17">
        <v>0</v>
      </c>
      <c r="O43" s="17">
        <v>0</v>
      </c>
      <c r="P43" s="17">
        <f>L43*8%</f>
        <v>27764.880000000001</v>
      </c>
      <c r="Q43" s="17">
        <v>27416</v>
      </c>
      <c r="R43" s="17">
        <v>52658</v>
      </c>
      <c r="S43" s="18">
        <v>17553</v>
      </c>
      <c r="T43" s="18"/>
      <c r="U43" s="17">
        <v>186</v>
      </c>
      <c r="V43" s="18"/>
      <c r="W43" s="18"/>
      <c r="X43" s="18"/>
      <c r="Y43" s="18"/>
      <c r="Z43" s="17"/>
      <c r="AA43" s="17"/>
      <c r="AB43" s="17">
        <f t="shared" si="0"/>
        <v>496099.88</v>
      </c>
    </row>
    <row r="44" spans="1:28">
      <c r="A44" s="13" t="s">
        <v>9</v>
      </c>
      <c r="B44" s="14" t="s">
        <v>46</v>
      </c>
      <c r="C44" s="14" t="s">
        <v>11</v>
      </c>
      <c r="D44" s="14" t="s">
        <v>27</v>
      </c>
      <c r="E44" s="20" t="s">
        <v>16</v>
      </c>
      <c r="F44" s="14" t="s">
        <v>14</v>
      </c>
      <c r="G44" s="23">
        <v>40969</v>
      </c>
      <c r="H44" s="23">
        <v>41333</v>
      </c>
      <c r="I44" s="16" t="s">
        <v>15</v>
      </c>
      <c r="J44" s="16" t="s">
        <v>8</v>
      </c>
      <c r="K44" s="14">
        <v>15</v>
      </c>
      <c r="L44" s="17">
        <v>63102</v>
      </c>
      <c r="M44" s="17">
        <v>63102</v>
      </c>
      <c r="N44" s="17">
        <v>0</v>
      </c>
      <c r="O44" s="17">
        <v>25241</v>
      </c>
      <c r="P44" s="17">
        <f>L44*4%</f>
        <v>2524.08</v>
      </c>
      <c r="Q44" s="17">
        <v>4985</v>
      </c>
      <c r="R44" s="17">
        <v>0</v>
      </c>
      <c r="S44" s="18">
        <v>0</v>
      </c>
      <c r="T44" s="18">
        <v>0</v>
      </c>
      <c r="U44" s="17"/>
      <c r="V44" s="18"/>
      <c r="W44" s="18"/>
      <c r="X44" s="18"/>
      <c r="Y44" s="18"/>
      <c r="Z44" s="17"/>
      <c r="AA44" s="17"/>
      <c r="AB44" s="17">
        <f t="shared" si="0"/>
        <v>158954.07999999999</v>
      </c>
    </row>
    <row r="45" spans="1:28">
      <c r="A45" s="13" t="s">
        <v>9</v>
      </c>
      <c r="B45" s="14" t="s">
        <v>47</v>
      </c>
      <c r="C45" s="14" t="s">
        <v>11</v>
      </c>
      <c r="D45" s="14" t="s">
        <v>27</v>
      </c>
      <c r="E45" s="20" t="s">
        <v>16</v>
      </c>
      <c r="F45" s="14" t="s">
        <v>14</v>
      </c>
      <c r="G45" s="23">
        <v>40969</v>
      </c>
      <c r="H45" s="23">
        <v>41333</v>
      </c>
      <c r="I45" s="16" t="s">
        <v>15</v>
      </c>
      <c r="J45" s="16" t="s">
        <v>8</v>
      </c>
      <c r="K45" s="14">
        <v>15</v>
      </c>
      <c r="L45" s="17">
        <v>94653</v>
      </c>
      <c r="M45" s="17">
        <v>94653</v>
      </c>
      <c r="N45" s="17"/>
      <c r="O45" s="17">
        <v>37861</v>
      </c>
      <c r="P45" s="17">
        <f>L45*4%</f>
        <v>3786.12</v>
      </c>
      <c r="Q45" s="17">
        <v>7477</v>
      </c>
      <c r="R45" s="17"/>
      <c r="S45" s="18"/>
      <c r="T45" s="18"/>
      <c r="U45" s="17"/>
      <c r="V45" s="18"/>
      <c r="W45" s="18"/>
      <c r="X45" s="18"/>
      <c r="Y45" s="18"/>
      <c r="Z45" s="17"/>
      <c r="AA45" s="17"/>
      <c r="AB45" s="17">
        <f t="shared" si="0"/>
        <v>238430.12</v>
      </c>
    </row>
    <row r="46" spans="1:28">
      <c r="A46" s="13" t="s">
        <v>9</v>
      </c>
      <c r="B46" s="14" t="s">
        <v>102</v>
      </c>
      <c r="C46" s="14" t="s">
        <v>11</v>
      </c>
      <c r="D46" s="14" t="s">
        <v>27</v>
      </c>
      <c r="E46" s="20" t="s">
        <v>16</v>
      </c>
      <c r="F46" s="14" t="s">
        <v>14</v>
      </c>
      <c r="G46" s="23">
        <v>40969</v>
      </c>
      <c r="H46" s="23">
        <v>41333</v>
      </c>
      <c r="I46" s="16" t="s">
        <v>15</v>
      </c>
      <c r="J46" s="16" t="s">
        <v>8</v>
      </c>
      <c r="K46" s="14">
        <v>15</v>
      </c>
      <c r="L46" s="17">
        <v>42068</v>
      </c>
      <c r="M46" s="17">
        <v>42068</v>
      </c>
      <c r="N46" s="17">
        <v>0</v>
      </c>
      <c r="O46" s="17">
        <v>16827</v>
      </c>
      <c r="P46" s="17">
        <v>1683</v>
      </c>
      <c r="Q46" s="17">
        <v>3323</v>
      </c>
      <c r="R46" s="17"/>
      <c r="S46" s="18"/>
      <c r="T46" s="18"/>
      <c r="U46" s="17"/>
      <c r="V46" s="18"/>
      <c r="W46" s="18"/>
      <c r="X46" s="18"/>
      <c r="Y46" s="18"/>
      <c r="Z46" s="17"/>
      <c r="AA46" s="17"/>
      <c r="AB46" s="17">
        <f t="shared" si="0"/>
        <v>105969</v>
      </c>
    </row>
    <row r="47" spans="1:28">
      <c r="A47" s="13" t="s">
        <v>9</v>
      </c>
      <c r="B47" s="14" t="s">
        <v>48</v>
      </c>
      <c r="C47" s="14" t="s">
        <v>11</v>
      </c>
      <c r="D47" s="14" t="s">
        <v>27</v>
      </c>
      <c r="E47" s="15" t="s">
        <v>16</v>
      </c>
      <c r="F47" s="14" t="s">
        <v>14</v>
      </c>
      <c r="G47" s="23">
        <v>40969</v>
      </c>
      <c r="H47" s="23">
        <v>41333</v>
      </c>
      <c r="I47" s="16" t="s">
        <v>15</v>
      </c>
      <c r="J47" s="16" t="s">
        <v>8</v>
      </c>
      <c r="K47" s="14">
        <v>1</v>
      </c>
      <c r="L47" s="17">
        <v>381924</v>
      </c>
      <c r="M47" s="17">
        <v>25818</v>
      </c>
      <c r="N47" s="17">
        <v>0</v>
      </c>
      <c r="O47" s="17">
        <v>0</v>
      </c>
      <c r="P47" s="17">
        <v>17933</v>
      </c>
      <c r="Q47" s="17">
        <v>29908</v>
      </c>
      <c r="R47" s="17">
        <v>52658</v>
      </c>
      <c r="S47" s="18"/>
      <c r="T47" s="18"/>
      <c r="U47" s="17">
        <v>0</v>
      </c>
      <c r="V47" s="18"/>
      <c r="W47" s="18"/>
      <c r="X47" s="18"/>
      <c r="Y47" s="18"/>
      <c r="Z47" s="17"/>
      <c r="AA47" s="17"/>
      <c r="AB47" s="17">
        <f t="shared" si="0"/>
        <v>508241</v>
      </c>
    </row>
    <row r="48" spans="1:28">
      <c r="A48" s="13" t="s">
        <v>9</v>
      </c>
      <c r="B48" s="14" t="s">
        <v>49</v>
      </c>
      <c r="C48" s="14" t="s">
        <v>19</v>
      </c>
      <c r="D48" s="14" t="s">
        <v>20</v>
      </c>
      <c r="E48" s="15" t="s">
        <v>119</v>
      </c>
      <c r="F48" s="14" t="s">
        <v>9</v>
      </c>
      <c r="G48" s="23">
        <v>40969</v>
      </c>
      <c r="H48" s="23">
        <v>41333</v>
      </c>
      <c r="I48" s="16" t="s">
        <v>15</v>
      </c>
      <c r="J48" s="16" t="s">
        <v>8</v>
      </c>
      <c r="K48" s="14">
        <v>4</v>
      </c>
      <c r="L48" s="17">
        <v>254587</v>
      </c>
      <c r="M48" s="17">
        <v>68077</v>
      </c>
      <c r="N48" s="17">
        <v>0</v>
      </c>
      <c r="O48" s="17">
        <v>9165</v>
      </c>
      <c r="P48" s="17">
        <f>L48*8%</f>
        <v>20366.96</v>
      </c>
      <c r="Q48" s="17">
        <v>19108</v>
      </c>
      <c r="R48" s="17">
        <v>15798</v>
      </c>
      <c r="S48" s="18">
        <v>5266</v>
      </c>
      <c r="T48" s="18"/>
      <c r="U48" s="17"/>
      <c r="V48" s="18"/>
      <c r="W48" s="18"/>
      <c r="X48" s="18"/>
      <c r="Y48" s="18"/>
      <c r="Z48" s="17"/>
      <c r="AA48" s="17"/>
      <c r="AB48" s="17">
        <f t="shared" si="0"/>
        <v>392367.96</v>
      </c>
    </row>
    <row r="49" spans="1:29">
      <c r="A49" s="13" t="s">
        <v>9</v>
      </c>
      <c r="B49" s="14" t="s">
        <v>50</v>
      </c>
      <c r="C49" s="14" t="s">
        <v>11</v>
      </c>
      <c r="D49" s="14" t="s">
        <v>27</v>
      </c>
      <c r="E49" s="20" t="s">
        <v>16</v>
      </c>
      <c r="F49" s="14" t="s">
        <v>14</v>
      </c>
      <c r="G49" s="23">
        <v>40969</v>
      </c>
      <c r="H49" s="23">
        <v>41333</v>
      </c>
      <c r="I49" s="16" t="s">
        <v>15</v>
      </c>
      <c r="J49" s="16" t="s">
        <v>8</v>
      </c>
      <c r="K49" s="14">
        <v>2</v>
      </c>
      <c r="L49" s="17">
        <v>399646</v>
      </c>
      <c r="M49" s="17">
        <v>53632</v>
      </c>
      <c r="N49" s="17">
        <v>0</v>
      </c>
      <c r="O49" s="17">
        <v>0</v>
      </c>
      <c r="P49" s="17">
        <f>L49*4%</f>
        <v>15985.84</v>
      </c>
      <c r="Q49" s="17">
        <v>31570</v>
      </c>
      <c r="R49" s="17">
        <v>0</v>
      </c>
      <c r="S49" s="18"/>
      <c r="T49" s="18"/>
      <c r="U49" s="17"/>
      <c r="V49" s="18"/>
      <c r="W49" s="18"/>
      <c r="X49" s="18"/>
      <c r="Y49" s="18"/>
      <c r="Z49" s="17"/>
      <c r="AA49" s="17"/>
      <c r="AB49" s="17">
        <f t="shared" si="0"/>
        <v>500833.84</v>
      </c>
    </row>
    <row r="50" spans="1:29">
      <c r="A50" s="13" t="s">
        <v>9</v>
      </c>
      <c r="B50" s="14" t="s">
        <v>120</v>
      </c>
      <c r="C50" s="14" t="s">
        <v>19</v>
      </c>
      <c r="D50" s="14" t="s">
        <v>128</v>
      </c>
      <c r="E50" s="20" t="s">
        <v>129</v>
      </c>
      <c r="F50" s="14" t="s">
        <v>9</v>
      </c>
      <c r="G50" s="23">
        <v>40969</v>
      </c>
      <c r="H50" s="23">
        <v>41333</v>
      </c>
      <c r="I50" s="16" t="s">
        <v>15</v>
      </c>
      <c r="J50" s="16" t="s">
        <v>8</v>
      </c>
      <c r="K50" s="14">
        <v>0</v>
      </c>
      <c r="L50" s="17">
        <v>55345</v>
      </c>
      <c r="M50" s="17">
        <v>0</v>
      </c>
      <c r="N50" s="17">
        <v>0</v>
      </c>
      <c r="O50" s="17">
        <v>0</v>
      </c>
      <c r="P50" s="17">
        <v>0</v>
      </c>
      <c r="Q50" s="17">
        <v>4154</v>
      </c>
      <c r="R50" s="17">
        <v>8776</v>
      </c>
      <c r="S50" s="18">
        <v>2925</v>
      </c>
      <c r="T50" s="18"/>
      <c r="U50" s="17"/>
      <c r="V50" s="18"/>
      <c r="W50" s="18"/>
      <c r="X50" s="18"/>
      <c r="Y50" s="18"/>
      <c r="Z50" s="17"/>
      <c r="AA50" s="17"/>
      <c r="AB50" s="17">
        <f t="shared" si="0"/>
        <v>71200</v>
      </c>
    </row>
    <row r="51" spans="1:29">
      <c r="A51" s="13" t="s">
        <v>9</v>
      </c>
      <c r="B51" s="14" t="s">
        <v>51</v>
      </c>
      <c r="C51" s="14" t="s">
        <v>11</v>
      </c>
      <c r="D51" s="14" t="s">
        <v>27</v>
      </c>
      <c r="E51" s="20" t="s">
        <v>43</v>
      </c>
      <c r="F51" s="14" t="s">
        <v>14</v>
      </c>
      <c r="G51" s="23">
        <v>40969</v>
      </c>
      <c r="H51" s="23">
        <v>41333</v>
      </c>
      <c r="I51" s="16" t="s">
        <v>15</v>
      </c>
      <c r="J51" s="16" t="s">
        <v>8</v>
      </c>
      <c r="K51" s="14">
        <v>3</v>
      </c>
      <c r="L51" s="17">
        <v>304993</v>
      </c>
      <c r="M51" s="17">
        <v>61243</v>
      </c>
      <c r="N51" s="17">
        <v>0</v>
      </c>
      <c r="O51" s="17"/>
      <c r="P51" s="17">
        <f>L51*4%</f>
        <v>12199.72</v>
      </c>
      <c r="Q51" s="17">
        <v>24092</v>
      </c>
      <c r="R51" s="17">
        <v>50902</v>
      </c>
      <c r="S51" s="18">
        <v>16968</v>
      </c>
      <c r="T51" s="18"/>
      <c r="U51" s="17"/>
      <c r="V51" s="18"/>
      <c r="W51" s="18"/>
      <c r="X51" s="18"/>
      <c r="Y51" s="18"/>
      <c r="Z51" s="17"/>
      <c r="AA51" s="17"/>
      <c r="AB51" s="17">
        <f t="shared" si="0"/>
        <v>470397.72</v>
      </c>
      <c r="AC51" s="19" t="s">
        <v>153</v>
      </c>
    </row>
    <row r="52" spans="1:29">
      <c r="A52" s="13" t="s">
        <v>9</v>
      </c>
      <c r="B52" s="14" t="s">
        <v>121</v>
      </c>
      <c r="C52" s="14" t="s">
        <v>11</v>
      </c>
      <c r="D52" s="14" t="s">
        <v>27</v>
      </c>
      <c r="E52" s="20" t="s">
        <v>16</v>
      </c>
      <c r="F52" s="14" t="s">
        <v>14</v>
      </c>
      <c r="G52" s="23">
        <v>40969</v>
      </c>
      <c r="H52" s="23">
        <v>41333</v>
      </c>
      <c r="I52" s="16" t="s">
        <v>15</v>
      </c>
      <c r="J52" s="16" t="s">
        <v>8</v>
      </c>
      <c r="K52" s="14">
        <v>1</v>
      </c>
      <c r="L52" s="17">
        <v>357578</v>
      </c>
      <c r="M52" s="17">
        <v>24173</v>
      </c>
      <c r="N52" s="17">
        <v>0</v>
      </c>
      <c r="O52" s="17">
        <v>0</v>
      </c>
      <c r="P52" s="17">
        <v>14303</v>
      </c>
      <c r="Q52" s="17">
        <v>28247</v>
      </c>
      <c r="R52" s="17"/>
      <c r="S52" s="18"/>
      <c r="T52" s="18"/>
      <c r="U52" s="17">
        <v>6332</v>
      </c>
      <c r="V52" s="18"/>
      <c r="W52" s="18"/>
      <c r="X52" s="18"/>
      <c r="Y52" s="18"/>
      <c r="Z52" s="17"/>
      <c r="AA52" s="17"/>
      <c r="AB52" s="17">
        <f t="shared" si="0"/>
        <v>430633</v>
      </c>
    </row>
    <row r="53" spans="1:29">
      <c r="A53" s="13" t="s">
        <v>9</v>
      </c>
      <c r="B53" s="14" t="s">
        <v>52</v>
      </c>
      <c r="C53" s="14" t="s">
        <v>11</v>
      </c>
      <c r="D53" s="14" t="s">
        <v>27</v>
      </c>
      <c r="E53" s="20" t="s">
        <v>16</v>
      </c>
      <c r="F53" s="14" t="s">
        <v>14</v>
      </c>
      <c r="G53" s="23">
        <v>40969</v>
      </c>
      <c r="H53" s="23">
        <v>41333</v>
      </c>
      <c r="I53" s="16" t="s">
        <v>15</v>
      </c>
      <c r="J53" s="16" t="s">
        <v>8</v>
      </c>
      <c r="K53" s="14">
        <v>15</v>
      </c>
      <c r="L53" s="17">
        <v>63102</v>
      </c>
      <c r="M53" s="17">
        <v>63102</v>
      </c>
      <c r="N53" s="17"/>
      <c r="O53" s="17">
        <v>25241</v>
      </c>
      <c r="P53" s="17">
        <f t="shared" ref="P53:P58" si="1">L53*4%</f>
        <v>2524.08</v>
      </c>
      <c r="Q53" s="17">
        <v>4985</v>
      </c>
      <c r="R53" s="17"/>
      <c r="S53" s="18"/>
      <c r="T53" s="18"/>
      <c r="U53" s="17"/>
      <c r="V53" s="18"/>
      <c r="W53" s="18"/>
      <c r="X53" s="18"/>
      <c r="Y53" s="18"/>
      <c r="Z53" s="17"/>
      <c r="AA53" s="17"/>
      <c r="AB53" s="17">
        <f t="shared" si="0"/>
        <v>158954.07999999999</v>
      </c>
    </row>
    <row r="54" spans="1:29">
      <c r="A54" s="13" t="s">
        <v>9</v>
      </c>
      <c r="B54" s="14" t="s">
        <v>122</v>
      </c>
      <c r="C54" s="14" t="s">
        <v>11</v>
      </c>
      <c r="D54" s="14" t="s">
        <v>27</v>
      </c>
      <c r="E54" s="20" t="s">
        <v>16</v>
      </c>
      <c r="F54" s="14" t="s">
        <v>14</v>
      </c>
      <c r="G54" s="23">
        <v>40969</v>
      </c>
      <c r="H54" s="23">
        <v>41333</v>
      </c>
      <c r="I54" s="16" t="s">
        <v>15</v>
      </c>
      <c r="J54" s="16" t="s">
        <v>8</v>
      </c>
      <c r="K54" s="14">
        <v>15</v>
      </c>
      <c r="L54" s="17">
        <v>31551</v>
      </c>
      <c r="M54" s="17">
        <v>31551</v>
      </c>
      <c r="N54" s="17"/>
      <c r="O54" s="17">
        <v>12620</v>
      </c>
      <c r="P54" s="17">
        <f t="shared" si="1"/>
        <v>1262.04</v>
      </c>
      <c r="Q54" s="17">
        <v>2492</v>
      </c>
      <c r="R54" s="17"/>
      <c r="S54" s="18"/>
      <c r="T54" s="18"/>
      <c r="U54" s="17"/>
      <c r="V54" s="18"/>
      <c r="W54" s="18"/>
      <c r="X54" s="18"/>
      <c r="Y54" s="18"/>
      <c r="Z54" s="17"/>
      <c r="AA54" s="17"/>
      <c r="AB54" s="17">
        <f t="shared" si="0"/>
        <v>79476.039999999994</v>
      </c>
    </row>
    <row r="55" spans="1:29">
      <c r="A55" s="13" t="s">
        <v>9</v>
      </c>
      <c r="B55" s="14" t="s">
        <v>53</v>
      </c>
      <c r="C55" s="14" t="s">
        <v>11</v>
      </c>
      <c r="D55" s="14" t="s">
        <v>27</v>
      </c>
      <c r="E55" s="20" t="s">
        <v>16</v>
      </c>
      <c r="F55" s="14" t="s">
        <v>14</v>
      </c>
      <c r="G55" s="23">
        <v>40969</v>
      </c>
      <c r="H55" s="23">
        <v>41333</v>
      </c>
      <c r="I55" s="16" t="s">
        <v>15</v>
      </c>
      <c r="J55" s="16" t="s">
        <v>8</v>
      </c>
      <c r="K55" s="14">
        <v>15</v>
      </c>
      <c r="L55" s="17">
        <v>42068</v>
      </c>
      <c r="M55" s="17">
        <v>42068</v>
      </c>
      <c r="N55" s="17">
        <v>0</v>
      </c>
      <c r="O55" s="17">
        <v>16827</v>
      </c>
      <c r="P55" s="17">
        <f t="shared" si="1"/>
        <v>1682.72</v>
      </c>
      <c r="Q55" s="17">
        <v>3323</v>
      </c>
      <c r="R55" s="17"/>
      <c r="S55" s="18"/>
      <c r="T55" s="18"/>
      <c r="U55" s="17"/>
      <c r="V55" s="18"/>
      <c r="W55" s="18"/>
      <c r="X55" s="18"/>
      <c r="Y55" s="18"/>
      <c r="Z55" s="17"/>
      <c r="AA55" s="17"/>
      <c r="AB55" s="17">
        <f t="shared" si="0"/>
        <v>105968.72</v>
      </c>
    </row>
    <row r="56" spans="1:29">
      <c r="A56" s="13" t="s">
        <v>9</v>
      </c>
      <c r="B56" s="14" t="s">
        <v>95</v>
      </c>
      <c r="C56" s="14" t="s">
        <v>11</v>
      </c>
      <c r="D56" s="14" t="s">
        <v>34</v>
      </c>
      <c r="E56" s="20" t="s">
        <v>22</v>
      </c>
      <c r="F56" s="14" t="s">
        <v>23</v>
      </c>
      <c r="G56" s="23">
        <v>40969</v>
      </c>
      <c r="H56" s="23">
        <v>41333</v>
      </c>
      <c r="I56" s="16" t="s">
        <v>15</v>
      </c>
      <c r="J56" s="16" t="s">
        <v>8</v>
      </c>
      <c r="K56" s="14">
        <v>1</v>
      </c>
      <c r="L56" s="17">
        <v>420680</v>
      </c>
      <c r="M56" s="17">
        <v>28438</v>
      </c>
      <c r="N56" s="17">
        <v>0</v>
      </c>
      <c r="O56" s="17">
        <v>0</v>
      </c>
      <c r="P56" s="17">
        <f t="shared" si="1"/>
        <v>16827.2</v>
      </c>
      <c r="Q56" s="17">
        <v>33231</v>
      </c>
      <c r="R56" s="17">
        <v>52658</v>
      </c>
      <c r="S56" s="18">
        <v>17553</v>
      </c>
      <c r="T56" s="18"/>
      <c r="U56" s="17">
        <v>0</v>
      </c>
      <c r="V56" s="18"/>
      <c r="W56" s="18"/>
      <c r="X56" s="18"/>
      <c r="Y56" s="18"/>
      <c r="Z56" s="17"/>
      <c r="AA56" s="17"/>
      <c r="AB56" s="17">
        <f t="shared" si="0"/>
        <v>569387.19999999995</v>
      </c>
    </row>
    <row r="57" spans="1:29">
      <c r="A57" s="13" t="s">
        <v>9</v>
      </c>
      <c r="B57" s="14" t="s">
        <v>154</v>
      </c>
      <c r="C57" s="14" t="s">
        <v>11</v>
      </c>
      <c r="D57" s="14" t="s">
        <v>27</v>
      </c>
      <c r="E57" s="20" t="s">
        <v>155</v>
      </c>
      <c r="F57" s="14" t="s">
        <v>30</v>
      </c>
      <c r="G57" s="23">
        <v>41122</v>
      </c>
      <c r="H57" s="23">
        <v>41274</v>
      </c>
      <c r="I57" s="16" t="s">
        <v>15</v>
      </c>
      <c r="J57" s="16" t="s">
        <v>8</v>
      </c>
      <c r="K57" s="14">
        <v>1</v>
      </c>
      <c r="L57" s="17">
        <v>357578</v>
      </c>
      <c r="M57" s="17">
        <v>24172</v>
      </c>
      <c r="N57" s="17"/>
      <c r="O57" s="17"/>
      <c r="P57" s="17">
        <f t="shared" si="1"/>
        <v>14303.12</v>
      </c>
      <c r="Q57" s="17">
        <v>28246</v>
      </c>
      <c r="R57" s="17"/>
      <c r="S57" s="18"/>
      <c r="T57" s="18"/>
      <c r="U57" s="17">
        <v>6334</v>
      </c>
      <c r="V57" s="18"/>
      <c r="W57" s="18"/>
      <c r="X57" s="18"/>
      <c r="Y57" s="18"/>
      <c r="Z57" s="17"/>
      <c r="AA57" s="17"/>
      <c r="AB57" s="17">
        <f t="shared" si="0"/>
        <v>430633.12</v>
      </c>
    </row>
    <row r="58" spans="1:29">
      <c r="A58" s="13" t="s">
        <v>9</v>
      </c>
      <c r="B58" s="14" t="s">
        <v>54</v>
      </c>
      <c r="C58" s="14" t="s">
        <v>11</v>
      </c>
      <c r="D58" s="14" t="s">
        <v>27</v>
      </c>
      <c r="E58" s="20" t="s">
        <v>22</v>
      </c>
      <c r="F58" s="14" t="s">
        <v>23</v>
      </c>
      <c r="G58" s="23">
        <v>40969</v>
      </c>
      <c r="H58" s="23">
        <v>41333</v>
      </c>
      <c r="I58" s="16" t="s">
        <v>15</v>
      </c>
      <c r="J58" s="16" t="s">
        <v>8</v>
      </c>
      <c r="K58" s="14">
        <v>0</v>
      </c>
      <c r="L58" s="17">
        <v>420680</v>
      </c>
      <c r="M58" s="17">
        <v>0</v>
      </c>
      <c r="N58" s="17">
        <v>0</v>
      </c>
      <c r="O58" s="17">
        <v>0</v>
      </c>
      <c r="P58" s="17">
        <f t="shared" si="1"/>
        <v>16827.2</v>
      </c>
      <c r="Q58" s="17">
        <v>33231</v>
      </c>
      <c r="R58" s="17">
        <v>0</v>
      </c>
      <c r="S58" s="18">
        <v>0</v>
      </c>
      <c r="T58" s="18"/>
      <c r="U58" s="17">
        <v>35889</v>
      </c>
      <c r="V58" s="18"/>
      <c r="W58" s="18"/>
      <c r="X58" s="18"/>
      <c r="Y58" s="18"/>
      <c r="Z58" s="17"/>
      <c r="AA58" s="17"/>
      <c r="AB58" s="17">
        <f t="shared" si="0"/>
        <v>506627.2</v>
      </c>
    </row>
    <row r="59" spans="1:29">
      <c r="A59" s="13" t="s">
        <v>9</v>
      </c>
      <c r="B59" s="14" t="s">
        <v>55</v>
      </c>
      <c r="C59" s="14" t="s">
        <v>19</v>
      </c>
      <c r="D59" s="14" t="s">
        <v>20</v>
      </c>
      <c r="E59" s="20" t="s">
        <v>123</v>
      </c>
      <c r="F59" s="14" t="s">
        <v>9</v>
      </c>
      <c r="G59" s="23">
        <v>40969</v>
      </c>
      <c r="H59" s="23">
        <v>41333</v>
      </c>
      <c r="I59" s="16" t="s">
        <v>15</v>
      </c>
      <c r="J59" s="16" t="s">
        <v>8</v>
      </c>
      <c r="K59" s="14">
        <v>1</v>
      </c>
      <c r="L59" s="17">
        <v>486484</v>
      </c>
      <c r="M59" s="17">
        <v>32886</v>
      </c>
      <c r="N59" s="17">
        <v>0</v>
      </c>
      <c r="O59" s="17">
        <v>0</v>
      </c>
      <c r="P59" s="17">
        <v>38918</v>
      </c>
      <c r="Q59" s="17">
        <v>36554</v>
      </c>
      <c r="R59" s="17">
        <v>52658</v>
      </c>
      <c r="S59" s="18">
        <v>17553</v>
      </c>
      <c r="T59" s="18"/>
      <c r="U59" s="17">
        <v>186</v>
      </c>
      <c r="V59" s="18"/>
      <c r="W59" s="18"/>
      <c r="X59" s="18"/>
      <c r="Y59" s="18"/>
      <c r="Z59" s="17"/>
      <c r="AA59" s="17"/>
      <c r="AB59" s="17">
        <f t="shared" si="0"/>
        <v>665239</v>
      </c>
    </row>
    <row r="60" spans="1:29">
      <c r="A60" s="13" t="s">
        <v>9</v>
      </c>
      <c r="B60" s="14" t="s">
        <v>137</v>
      </c>
      <c r="C60" s="14" t="s">
        <v>19</v>
      </c>
      <c r="D60" s="14" t="s">
        <v>27</v>
      </c>
      <c r="E60" s="20" t="s">
        <v>16</v>
      </c>
      <c r="F60" s="14" t="s">
        <v>9</v>
      </c>
      <c r="G60" s="23">
        <v>41000</v>
      </c>
      <c r="H60" s="23">
        <v>41333</v>
      </c>
      <c r="I60" s="16" t="s">
        <v>15</v>
      </c>
      <c r="J60" s="16" t="s">
        <v>8</v>
      </c>
      <c r="K60" s="14">
        <v>0</v>
      </c>
      <c r="L60" s="17">
        <v>126204</v>
      </c>
      <c r="M60" s="17"/>
      <c r="N60" s="17"/>
      <c r="O60" s="17"/>
      <c r="P60" s="17">
        <v>5048</v>
      </c>
      <c r="Q60" s="17">
        <v>9969</v>
      </c>
      <c r="R60" s="17">
        <v>21063</v>
      </c>
      <c r="S60" s="18"/>
      <c r="T60" s="18"/>
      <c r="U60" s="17"/>
      <c r="V60" s="18"/>
      <c r="W60" s="18"/>
      <c r="X60" s="18"/>
      <c r="Y60" s="18"/>
      <c r="Z60" s="17"/>
      <c r="AA60" s="17"/>
      <c r="AB60" s="17">
        <f t="shared" si="0"/>
        <v>162284</v>
      </c>
    </row>
    <row r="61" spans="1:29">
      <c r="A61" s="13" t="s">
        <v>9</v>
      </c>
      <c r="B61" s="14" t="s">
        <v>156</v>
      </c>
      <c r="C61" s="14" t="s">
        <v>19</v>
      </c>
      <c r="D61" s="14" t="s">
        <v>20</v>
      </c>
      <c r="E61" s="20" t="s">
        <v>157</v>
      </c>
      <c r="F61" s="14" t="s">
        <v>23</v>
      </c>
      <c r="G61" s="23">
        <v>41149</v>
      </c>
      <c r="H61" s="23">
        <v>41274</v>
      </c>
      <c r="I61" s="16" t="s">
        <v>15</v>
      </c>
      <c r="J61" s="16" t="s">
        <v>8</v>
      </c>
      <c r="K61" s="14">
        <v>0</v>
      </c>
      <c r="L61" s="17">
        <v>433376</v>
      </c>
      <c r="M61" s="17"/>
      <c r="N61" s="17"/>
      <c r="O61" s="17"/>
      <c r="P61" s="17">
        <v>27519</v>
      </c>
      <c r="Q61" s="17">
        <v>33231</v>
      </c>
      <c r="R61" s="17"/>
      <c r="S61" s="18"/>
      <c r="T61" s="18"/>
      <c r="U61" s="17">
        <v>23193</v>
      </c>
      <c r="V61" s="18"/>
      <c r="W61" s="18"/>
      <c r="X61" s="18"/>
      <c r="Y61" s="18"/>
      <c r="Z61" s="17"/>
      <c r="AA61" s="17"/>
      <c r="AB61" s="17">
        <f t="shared" si="0"/>
        <v>517319</v>
      </c>
    </row>
    <row r="62" spans="1:29">
      <c r="A62" s="13" t="s">
        <v>9</v>
      </c>
      <c r="B62" s="14" t="s">
        <v>56</v>
      </c>
      <c r="C62" s="14" t="s">
        <v>19</v>
      </c>
      <c r="D62" s="14" t="s">
        <v>128</v>
      </c>
      <c r="E62" s="20" t="s">
        <v>131</v>
      </c>
      <c r="F62" s="14" t="s">
        <v>9</v>
      </c>
      <c r="G62" s="23">
        <v>40969</v>
      </c>
      <c r="H62" s="23">
        <v>41333</v>
      </c>
      <c r="I62" s="16" t="s">
        <v>15</v>
      </c>
      <c r="J62" s="16" t="s">
        <v>8</v>
      </c>
      <c r="K62" s="14">
        <v>10</v>
      </c>
      <c r="L62" s="17">
        <v>210311</v>
      </c>
      <c r="M62" s="17">
        <v>140277</v>
      </c>
      <c r="N62" s="17">
        <v>0</v>
      </c>
      <c r="O62" s="17">
        <v>24270</v>
      </c>
      <c r="P62" s="17">
        <v>0</v>
      </c>
      <c r="Q62" s="17">
        <v>15785</v>
      </c>
      <c r="R62" s="17"/>
      <c r="S62" s="18"/>
      <c r="T62" s="18"/>
      <c r="U62" s="17"/>
      <c r="V62" s="18"/>
      <c r="W62" s="18"/>
      <c r="X62" s="18"/>
      <c r="Y62" s="18"/>
      <c r="Z62" s="17"/>
      <c r="AA62" s="17"/>
      <c r="AB62" s="17">
        <f t="shared" si="0"/>
        <v>390643</v>
      </c>
    </row>
    <row r="63" spans="1:29">
      <c r="A63" s="13" t="s">
        <v>9</v>
      </c>
      <c r="B63" s="14" t="s">
        <v>57</v>
      </c>
      <c r="C63" s="14" t="s">
        <v>11</v>
      </c>
      <c r="D63" s="14" t="s">
        <v>27</v>
      </c>
      <c r="E63" s="20" t="s">
        <v>16</v>
      </c>
      <c r="F63" s="14" t="s">
        <v>14</v>
      </c>
      <c r="G63" s="23">
        <v>40969</v>
      </c>
      <c r="H63" s="23">
        <v>41333</v>
      </c>
      <c r="I63" s="16" t="s">
        <v>15</v>
      </c>
      <c r="J63" s="16" t="s">
        <v>8</v>
      </c>
      <c r="K63" s="14">
        <v>4</v>
      </c>
      <c r="L63" s="17">
        <v>252408</v>
      </c>
      <c r="M63" s="17">
        <v>67494</v>
      </c>
      <c r="N63" s="17">
        <v>0</v>
      </c>
      <c r="O63" s="17">
        <v>0</v>
      </c>
      <c r="P63" s="17">
        <v>10096</v>
      </c>
      <c r="Q63" s="17">
        <v>19938</v>
      </c>
      <c r="R63" s="17">
        <v>42126</v>
      </c>
      <c r="S63" s="18"/>
      <c r="T63" s="18"/>
      <c r="U63" s="17"/>
      <c r="V63" s="18"/>
      <c r="W63" s="18"/>
      <c r="X63" s="18"/>
      <c r="Y63" s="18"/>
      <c r="Z63" s="17"/>
      <c r="AA63" s="17"/>
      <c r="AB63" s="17">
        <f t="shared" si="0"/>
        <v>392062</v>
      </c>
    </row>
    <row r="64" spans="1:29">
      <c r="A64" s="13" t="s">
        <v>9</v>
      </c>
      <c r="B64" s="14" t="s">
        <v>58</v>
      </c>
      <c r="C64" s="14" t="s">
        <v>11</v>
      </c>
      <c r="D64" s="14" t="s">
        <v>27</v>
      </c>
      <c r="E64" s="20" t="s">
        <v>16</v>
      </c>
      <c r="F64" s="14" t="s">
        <v>14</v>
      </c>
      <c r="G64" s="23">
        <v>40969</v>
      </c>
      <c r="H64" s="23">
        <v>41333</v>
      </c>
      <c r="I64" s="16" t="s">
        <v>15</v>
      </c>
      <c r="J64" s="16" t="s">
        <v>8</v>
      </c>
      <c r="K64" s="14">
        <v>3</v>
      </c>
      <c r="L64" s="17">
        <v>42068</v>
      </c>
      <c r="M64" s="17">
        <v>8447</v>
      </c>
      <c r="N64" s="17">
        <v>0</v>
      </c>
      <c r="O64" s="17">
        <v>0</v>
      </c>
      <c r="P64" s="17">
        <f>L64*4%</f>
        <v>1682.72</v>
      </c>
      <c r="Q64" s="17">
        <v>3323</v>
      </c>
      <c r="R64" s="17"/>
      <c r="S64" s="18"/>
      <c r="T64" s="18"/>
      <c r="U64" s="17"/>
      <c r="V64" s="18"/>
      <c r="W64" s="18"/>
      <c r="X64" s="18"/>
      <c r="Y64" s="18"/>
      <c r="Z64" s="17"/>
      <c r="AA64" s="17"/>
      <c r="AB64" s="17">
        <f t="shared" si="0"/>
        <v>55520.72</v>
      </c>
    </row>
    <row r="65" spans="1:28">
      <c r="A65" s="13" t="s">
        <v>9</v>
      </c>
      <c r="B65" s="14" t="s">
        <v>144</v>
      </c>
      <c r="C65" s="14" t="s">
        <v>11</v>
      </c>
      <c r="D65" s="14" t="s">
        <v>27</v>
      </c>
      <c r="E65" s="20" t="s">
        <v>16</v>
      </c>
      <c r="F65" s="14" t="s">
        <v>110</v>
      </c>
      <c r="G65" s="23">
        <v>41030</v>
      </c>
      <c r="H65" s="23">
        <v>40967</v>
      </c>
      <c r="I65" s="16" t="s">
        <v>15</v>
      </c>
      <c r="J65" s="16" t="s">
        <v>8</v>
      </c>
      <c r="K65" s="14">
        <v>0</v>
      </c>
      <c r="L65" s="17">
        <v>399646</v>
      </c>
      <c r="M65" s="17"/>
      <c r="N65" s="17"/>
      <c r="O65" s="17"/>
      <c r="P65" s="17">
        <v>15986</v>
      </c>
      <c r="Q65" s="17">
        <v>31569</v>
      </c>
      <c r="R65" s="17">
        <v>52658</v>
      </c>
      <c r="S65" s="18"/>
      <c r="T65" s="18"/>
      <c r="U65" s="17"/>
      <c r="V65" s="18"/>
      <c r="W65" s="18"/>
      <c r="X65" s="18"/>
      <c r="Y65" s="18"/>
      <c r="Z65" s="17"/>
      <c r="AA65" s="17"/>
      <c r="AB65" s="17">
        <f t="shared" si="0"/>
        <v>499859</v>
      </c>
    </row>
    <row r="66" spans="1:28">
      <c r="A66" s="13" t="s">
        <v>9</v>
      </c>
      <c r="B66" s="14" t="s">
        <v>96</v>
      </c>
      <c r="C66" s="14" t="s">
        <v>11</v>
      </c>
      <c r="D66" s="14" t="s">
        <v>12</v>
      </c>
      <c r="E66" s="15" t="s">
        <v>16</v>
      </c>
      <c r="F66" s="14" t="s">
        <v>14</v>
      </c>
      <c r="G66" s="23">
        <v>40969</v>
      </c>
      <c r="H66" s="23">
        <v>41333</v>
      </c>
      <c r="I66" s="16" t="s">
        <v>15</v>
      </c>
      <c r="J66" s="16" t="s">
        <v>8</v>
      </c>
      <c r="K66" s="14">
        <v>2</v>
      </c>
      <c r="L66" s="17">
        <v>84136</v>
      </c>
      <c r="M66" s="17">
        <v>11291</v>
      </c>
      <c r="N66" s="17"/>
      <c r="O66" s="17"/>
      <c r="P66" s="17">
        <f>L66*8%</f>
        <v>6730.88</v>
      </c>
      <c r="Q66" s="17">
        <v>6646</v>
      </c>
      <c r="R66" s="17"/>
      <c r="S66" s="18"/>
      <c r="T66" s="18"/>
      <c r="U66" s="17"/>
      <c r="V66" s="18"/>
      <c r="W66" s="18"/>
      <c r="X66" s="18"/>
      <c r="Y66" s="18"/>
      <c r="Z66" s="17"/>
      <c r="AA66" s="17"/>
      <c r="AB66" s="17">
        <f t="shared" si="0"/>
        <v>108803.88</v>
      </c>
    </row>
    <row r="67" spans="1:28">
      <c r="A67" s="13" t="s">
        <v>9</v>
      </c>
      <c r="B67" s="14" t="s">
        <v>59</v>
      </c>
      <c r="C67" s="14" t="s">
        <v>19</v>
      </c>
      <c r="D67" s="14" t="s">
        <v>128</v>
      </c>
      <c r="E67" s="15" t="s">
        <v>131</v>
      </c>
      <c r="F67" s="14" t="s">
        <v>9</v>
      </c>
      <c r="G67" s="23">
        <v>40969</v>
      </c>
      <c r="H67" s="23">
        <v>41333</v>
      </c>
      <c r="I67" s="16" t="s">
        <v>15</v>
      </c>
      <c r="J67" s="16" t="s">
        <v>8</v>
      </c>
      <c r="K67" s="14">
        <v>9</v>
      </c>
      <c r="L67" s="17">
        <v>254587</v>
      </c>
      <c r="M67" s="17">
        <v>152854</v>
      </c>
      <c r="N67" s="17"/>
      <c r="O67" s="17">
        <v>36330</v>
      </c>
      <c r="P67" s="17">
        <v>7970</v>
      </c>
      <c r="Q67" s="17">
        <v>19108</v>
      </c>
      <c r="R67" s="17"/>
      <c r="S67" s="18"/>
      <c r="T67" s="18"/>
      <c r="U67" s="17"/>
      <c r="V67" s="18"/>
      <c r="W67" s="18"/>
      <c r="X67" s="18"/>
      <c r="Y67" s="18"/>
      <c r="Z67" s="17"/>
      <c r="AA67" s="17"/>
      <c r="AB67" s="17">
        <f t="shared" si="0"/>
        <v>470849</v>
      </c>
    </row>
    <row r="68" spans="1:28">
      <c r="A68" s="13" t="s">
        <v>9</v>
      </c>
      <c r="B68" s="14" t="s">
        <v>60</v>
      </c>
      <c r="C68" s="14" t="s">
        <v>11</v>
      </c>
      <c r="D68" s="14" t="s">
        <v>61</v>
      </c>
      <c r="E68" s="15" t="s">
        <v>16</v>
      </c>
      <c r="F68" s="14" t="s">
        <v>17</v>
      </c>
      <c r="G68" s="23">
        <v>40969</v>
      </c>
      <c r="H68" s="23">
        <v>41333</v>
      </c>
      <c r="I68" s="16" t="s">
        <v>15</v>
      </c>
      <c r="J68" s="16" t="s">
        <v>8</v>
      </c>
      <c r="K68" s="14">
        <v>14</v>
      </c>
      <c r="L68" s="17">
        <v>147238</v>
      </c>
      <c r="M68" s="17">
        <v>137432</v>
      </c>
      <c r="N68" s="17"/>
      <c r="O68" s="17">
        <v>32083</v>
      </c>
      <c r="P68" s="17">
        <v>17669</v>
      </c>
      <c r="Q68" s="17">
        <v>11631</v>
      </c>
      <c r="R68" s="17"/>
      <c r="S68" s="18"/>
      <c r="T68" s="18"/>
      <c r="U68" s="17"/>
      <c r="V68" s="18"/>
      <c r="W68" s="18" t="s">
        <v>158</v>
      </c>
      <c r="X68" s="18"/>
      <c r="Y68" s="18"/>
      <c r="Z68" s="17"/>
      <c r="AA68" s="17"/>
      <c r="AB68" s="17">
        <f t="shared" si="0"/>
        <v>346053</v>
      </c>
    </row>
    <row r="69" spans="1:28">
      <c r="A69" s="13" t="s">
        <v>9</v>
      </c>
      <c r="B69" s="14" t="s">
        <v>124</v>
      </c>
      <c r="C69" s="14" t="s">
        <v>19</v>
      </c>
      <c r="D69" s="14" t="s">
        <v>128</v>
      </c>
      <c r="E69" s="15" t="s">
        <v>129</v>
      </c>
      <c r="F69" s="14" t="s">
        <v>9</v>
      </c>
      <c r="G69" s="23">
        <v>40969</v>
      </c>
      <c r="H69" s="23">
        <v>41333</v>
      </c>
      <c r="I69" s="16" t="s">
        <v>15</v>
      </c>
      <c r="J69" s="16" t="s">
        <v>8</v>
      </c>
      <c r="K69" s="14">
        <v>0</v>
      </c>
      <c r="L69" s="17">
        <v>52585</v>
      </c>
      <c r="M69" s="17">
        <v>0</v>
      </c>
      <c r="N69" s="17">
        <v>0</v>
      </c>
      <c r="O69" s="17">
        <v>0</v>
      </c>
      <c r="P69" s="17">
        <v>0</v>
      </c>
      <c r="Q69" s="17">
        <v>4154</v>
      </c>
      <c r="R69" s="17">
        <v>8776</v>
      </c>
      <c r="S69" s="18">
        <v>2925</v>
      </c>
      <c r="T69" s="18"/>
      <c r="U69" s="17"/>
      <c r="V69" s="18"/>
      <c r="W69" s="18"/>
      <c r="X69" s="18"/>
      <c r="Y69" s="18"/>
      <c r="Z69" s="17"/>
      <c r="AA69" s="17"/>
      <c r="AB69" s="17">
        <f t="shared" si="0"/>
        <v>68440</v>
      </c>
    </row>
    <row r="70" spans="1:28">
      <c r="A70" s="13" t="s">
        <v>9</v>
      </c>
      <c r="B70" s="14" t="s">
        <v>62</v>
      </c>
      <c r="C70" s="14" t="s">
        <v>11</v>
      </c>
      <c r="D70" s="14" t="s">
        <v>27</v>
      </c>
      <c r="E70" s="15" t="s">
        <v>32</v>
      </c>
      <c r="F70" s="14" t="s">
        <v>32</v>
      </c>
      <c r="G70" s="23">
        <v>40969</v>
      </c>
      <c r="H70" s="23">
        <v>41333</v>
      </c>
      <c r="I70" s="16" t="s">
        <v>15</v>
      </c>
      <c r="J70" s="16" t="s">
        <v>8</v>
      </c>
      <c r="K70" s="14">
        <v>3</v>
      </c>
      <c r="L70" s="17">
        <v>315510</v>
      </c>
      <c r="M70" s="17">
        <v>63354</v>
      </c>
      <c r="N70" s="17">
        <v>0</v>
      </c>
      <c r="O70" s="17">
        <v>0</v>
      </c>
      <c r="P70" s="17">
        <f>L70*4%</f>
        <v>12620.4</v>
      </c>
      <c r="Q70" s="17">
        <v>24923</v>
      </c>
      <c r="R70" s="17">
        <v>52658</v>
      </c>
      <c r="S70" s="18"/>
      <c r="T70" s="18"/>
      <c r="U70" s="17"/>
      <c r="V70" s="18"/>
      <c r="W70" s="18"/>
      <c r="X70" s="18"/>
      <c r="Y70" s="18"/>
      <c r="Z70" s="17"/>
      <c r="AA70" s="17"/>
      <c r="AB70" s="17">
        <f t="shared" ref="AB70:AB86" si="2">SUM(L70:AA70)</f>
        <v>469065.4</v>
      </c>
    </row>
    <row r="71" spans="1:28">
      <c r="A71" s="13" t="s">
        <v>9</v>
      </c>
      <c r="B71" s="14" t="s">
        <v>63</v>
      </c>
      <c r="C71" s="14" t="s">
        <v>11</v>
      </c>
      <c r="D71" s="14" t="s">
        <v>138</v>
      </c>
      <c r="E71" s="15" t="s">
        <v>16</v>
      </c>
      <c r="F71" s="14" t="s">
        <v>162</v>
      </c>
      <c r="G71" s="23">
        <v>40969</v>
      </c>
      <c r="H71" s="23">
        <v>41333</v>
      </c>
      <c r="I71" s="16" t="s">
        <v>15</v>
      </c>
      <c r="J71" s="16" t="s">
        <v>8</v>
      </c>
      <c r="K71" s="14">
        <v>1</v>
      </c>
      <c r="L71" s="17">
        <v>441714</v>
      </c>
      <c r="M71" s="17">
        <v>29860</v>
      </c>
      <c r="N71" s="17"/>
      <c r="O71" s="17"/>
      <c r="P71" s="17">
        <v>17669</v>
      </c>
      <c r="Q71" s="17">
        <v>34892</v>
      </c>
      <c r="R71" s="17">
        <v>52658</v>
      </c>
      <c r="S71" s="18"/>
      <c r="T71" s="18" t="s">
        <v>161</v>
      </c>
      <c r="U71" s="17"/>
      <c r="V71" s="18"/>
      <c r="W71" s="18"/>
      <c r="X71" s="18"/>
      <c r="Y71" s="18"/>
      <c r="Z71" s="17">
        <v>91914</v>
      </c>
      <c r="AA71" s="17" t="s">
        <v>160</v>
      </c>
      <c r="AB71" s="17">
        <f t="shared" si="2"/>
        <v>668707</v>
      </c>
    </row>
    <row r="72" spans="1:28">
      <c r="A72" s="13" t="s">
        <v>9</v>
      </c>
      <c r="B72" s="14" t="s">
        <v>64</v>
      </c>
      <c r="C72" s="14" t="s">
        <v>11</v>
      </c>
      <c r="D72" s="14" t="s">
        <v>27</v>
      </c>
      <c r="E72" s="20" t="s">
        <v>16</v>
      </c>
      <c r="F72" s="14" t="s">
        <v>14</v>
      </c>
      <c r="G72" s="23">
        <v>40969</v>
      </c>
      <c r="H72" s="23">
        <v>41333</v>
      </c>
      <c r="I72" s="16" t="s">
        <v>15</v>
      </c>
      <c r="J72" s="16" t="s">
        <v>8</v>
      </c>
      <c r="K72" s="14">
        <v>1</v>
      </c>
      <c r="L72" s="17">
        <v>357578</v>
      </c>
      <c r="M72" s="17">
        <v>10474</v>
      </c>
      <c r="N72" s="17"/>
      <c r="O72" s="17"/>
      <c r="P72" s="17">
        <f>L72*4%</f>
        <v>14303.12</v>
      </c>
      <c r="Q72" s="17">
        <v>28246</v>
      </c>
      <c r="R72" s="17">
        <v>52658</v>
      </c>
      <c r="S72" s="18"/>
      <c r="T72" s="18"/>
      <c r="U72" s="17">
        <v>589</v>
      </c>
      <c r="V72" s="18"/>
      <c r="W72" s="18"/>
      <c r="X72" s="18"/>
      <c r="Y72" s="18"/>
      <c r="Z72" s="17"/>
      <c r="AA72" s="17"/>
      <c r="AB72" s="17">
        <f t="shared" si="2"/>
        <v>463848.12</v>
      </c>
    </row>
    <row r="73" spans="1:28">
      <c r="A73" s="13" t="s">
        <v>9</v>
      </c>
      <c r="B73" s="14" t="s">
        <v>65</v>
      </c>
      <c r="C73" s="14" t="s">
        <v>11</v>
      </c>
      <c r="D73" s="14" t="s">
        <v>27</v>
      </c>
      <c r="E73" s="20" t="s">
        <v>16</v>
      </c>
      <c r="F73" s="14" t="s">
        <v>14</v>
      </c>
      <c r="G73" s="23">
        <v>40969</v>
      </c>
      <c r="H73" s="23">
        <v>41333</v>
      </c>
      <c r="I73" s="16" t="s">
        <v>15</v>
      </c>
      <c r="J73" s="16" t="s">
        <v>8</v>
      </c>
      <c r="K73" s="14">
        <v>15</v>
      </c>
      <c r="L73" s="17">
        <v>31551</v>
      </c>
      <c r="M73" s="17">
        <v>31551</v>
      </c>
      <c r="N73" s="17"/>
      <c r="O73" s="17">
        <v>12620</v>
      </c>
      <c r="P73" s="17">
        <f>L73*4%</f>
        <v>1262.04</v>
      </c>
      <c r="Q73" s="17">
        <v>2492</v>
      </c>
      <c r="R73" s="17"/>
      <c r="S73" s="18"/>
      <c r="T73" s="18"/>
      <c r="U73" s="17"/>
      <c r="V73" s="18"/>
      <c r="W73" s="18"/>
      <c r="X73" s="18"/>
      <c r="Y73" s="18"/>
      <c r="Z73" s="17"/>
      <c r="AA73" s="17"/>
      <c r="AB73" s="17">
        <f t="shared" si="2"/>
        <v>79476.039999999994</v>
      </c>
    </row>
    <row r="74" spans="1:28">
      <c r="A74" s="13" t="s">
        <v>9</v>
      </c>
      <c r="B74" s="14" t="s">
        <v>66</v>
      </c>
      <c r="C74" s="14" t="s">
        <v>11</v>
      </c>
      <c r="D74" s="14" t="s">
        <v>27</v>
      </c>
      <c r="E74" s="15" t="s">
        <v>16</v>
      </c>
      <c r="F74" s="14" t="s">
        <v>14</v>
      </c>
      <c r="G74" s="23">
        <v>40969</v>
      </c>
      <c r="H74" s="23">
        <v>41333</v>
      </c>
      <c r="I74" s="16" t="s">
        <v>15</v>
      </c>
      <c r="J74" s="16" t="s">
        <v>8</v>
      </c>
      <c r="K74" s="14">
        <v>15</v>
      </c>
      <c r="L74" s="17">
        <v>10517</v>
      </c>
      <c r="M74" s="17">
        <v>10517</v>
      </c>
      <c r="N74" s="17"/>
      <c r="O74" s="17">
        <v>4207</v>
      </c>
      <c r="P74" s="17">
        <f>L74*4%</f>
        <v>420.68</v>
      </c>
      <c r="Q74" s="17">
        <v>831</v>
      </c>
      <c r="R74" s="17"/>
      <c r="S74" s="18"/>
      <c r="T74" s="18"/>
      <c r="U74" s="17"/>
      <c r="V74" s="18"/>
      <c r="W74" s="18"/>
      <c r="X74" s="18"/>
      <c r="Y74" s="18"/>
      <c r="Z74" s="17"/>
      <c r="AA74" s="17"/>
      <c r="AB74" s="17">
        <f t="shared" si="2"/>
        <v>26492.68</v>
      </c>
    </row>
    <row r="75" spans="1:28">
      <c r="A75" s="13" t="s">
        <v>9</v>
      </c>
      <c r="B75" s="14" t="s">
        <v>67</v>
      </c>
      <c r="C75" s="14" t="s">
        <v>19</v>
      </c>
      <c r="D75" s="14" t="s">
        <v>20</v>
      </c>
      <c r="E75" s="15" t="s">
        <v>129</v>
      </c>
      <c r="F75" s="14" t="s">
        <v>9</v>
      </c>
      <c r="G75" s="23">
        <v>40969</v>
      </c>
      <c r="H75" s="23">
        <v>41333</v>
      </c>
      <c r="I75" s="16" t="s">
        <v>15</v>
      </c>
      <c r="J75" s="16" t="s">
        <v>8</v>
      </c>
      <c r="K75" s="14">
        <v>5</v>
      </c>
      <c r="L75" s="17">
        <v>154966</v>
      </c>
      <c r="M75" s="17">
        <v>51759</v>
      </c>
      <c r="N75" s="17"/>
      <c r="O75" s="17">
        <v>5579</v>
      </c>
      <c r="P75" s="17">
        <f>L75*8%</f>
        <v>12397.28</v>
      </c>
      <c r="Q75" s="17">
        <v>11631</v>
      </c>
      <c r="R75" s="17"/>
      <c r="S75" s="18"/>
      <c r="T75" s="18"/>
      <c r="U75" s="17"/>
      <c r="V75" s="18"/>
      <c r="W75" s="18"/>
      <c r="X75" s="18"/>
      <c r="Y75" s="18"/>
      <c r="Z75" s="17"/>
      <c r="AA75" s="17"/>
      <c r="AB75" s="17">
        <f t="shared" si="2"/>
        <v>236332.28</v>
      </c>
    </row>
    <row r="76" spans="1:28">
      <c r="A76" s="13" t="s">
        <v>9</v>
      </c>
      <c r="B76" s="14" t="s">
        <v>68</v>
      </c>
      <c r="C76" s="14" t="s">
        <v>11</v>
      </c>
      <c r="D76" s="14" t="s">
        <v>12</v>
      </c>
      <c r="E76" s="15" t="s">
        <v>16</v>
      </c>
      <c r="F76" s="14" t="s">
        <v>14</v>
      </c>
      <c r="G76" s="23">
        <v>40969</v>
      </c>
      <c r="H76" s="23">
        <v>41333</v>
      </c>
      <c r="I76" s="16" t="s">
        <v>15</v>
      </c>
      <c r="J76" s="16" t="s">
        <v>8</v>
      </c>
      <c r="K76" s="14">
        <v>15</v>
      </c>
      <c r="L76" s="17">
        <v>84136</v>
      </c>
      <c r="M76" s="17">
        <v>84136</v>
      </c>
      <c r="N76" s="17"/>
      <c r="O76" s="17">
        <v>23356</v>
      </c>
      <c r="P76" s="17">
        <f>L76*8%</f>
        <v>6730.88</v>
      </c>
      <c r="Q76" s="17">
        <v>6646</v>
      </c>
      <c r="R76" s="17"/>
      <c r="S76" s="18"/>
      <c r="T76" s="18"/>
      <c r="U76" s="17"/>
      <c r="V76" s="18"/>
      <c r="W76" s="18"/>
      <c r="X76" s="18"/>
      <c r="Y76" s="18"/>
      <c r="Z76" s="17"/>
      <c r="AA76" s="17"/>
      <c r="AB76" s="17">
        <f t="shared" si="2"/>
        <v>205004.88</v>
      </c>
    </row>
    <row r="77" spans="1:28">
      <c r="A77" s="13" t="s">
        <v>9</v>
      </c>
      <c r="B77" s="14" t="s">
        <v>69</v>
      </c>
      <c r="C77" s="14" t="s">
        <v>11</v>
      </c>
      <c r="D77" s="14" t="s">
        <v>34</v>
      </c>
      <c r="E77" s="15" t="s">
        <v>13</v>
      </c>
      <c r="F77" s="14" t="s">
        <v>14</v>
      </c>
      <c r="G77" s="23">
        <v>40969</v>
      </c>
      <c r="H77" s="23">
        <v>41333</v>
      </c>
      <c r="I77" s="16" t="s">
        <v>15</v>
      </c>
      <c r="J77" s="16" t="s">
        <v>8</v>
      </c>
      <c r="K77" s="14">
        <v>0</v>
      </c>
      <c r="L77" s="17">
        <v>231374</v>
      </c>
      <c r="M77" s="17"/>
      <c r="N77" s="17"/>
      <c r="O77" s="17"/>
      <c r="P77" s="17">
        <v>9255</v>
      </c>
      <c r="Q77" s="17">
        <v>18277</v>
      </c>
      <c r="R77" s="17"/>
      <c r="S77" s="18"/>
      <c r="T77" s="18"/>
      <c r="U77" s="17">
        <v>19739</v>
      </c>
      <c r="V77" s="18"/>
      <c r="W77" s="18"/>
      <c r="X77" s="18"/>
      <c r="Y77" s="18"/>
      <c r="Z77" s="17"/>
      <c r="AA77" s="17"/>
      <c r="AB77" s="17">
        <f t="shared" si="2"/>
        <v>278645</v>
      </c>
    </row>
    <row r="78" spans="1:28">
      <c r="A78" s="13" t="s">
        <v>9</v>
      </c>
      <c r="B78" s="14" t="s">
        <v>97</v>
      </c>
      <c r="C78" s="14" t="s">
        <v>19</v>
      </c>
      <c r="D78" s="14" t="s">
        <v>20</v>
      </c>
      <c r="E78" s="15" t="s">
        <v>129</v>
      </c>
      <c r="F78" s="14" t="s">
        <v>9</v>
      </c>
      <c r="G78" s="23">
        <v>40969</v>
      </c>
      <c r="H78" s="23">
        <v>41333</v>
      </c>
      <c r="I78" s="16" t="s">
        <v>15</v>
      </c>
      <c r="J78" s="16" t="s">
        <v>8</v>
      </c>
      <c r="K78" s="14">
        <v>5</v>
      </c>
      <c r="L78" s="17">
        <v>99621</v>
      </c>
      <c r="M78" s="17">
        <v>33273</v>
      </c>
      <c r="N78" s="17"/>
      <c r="O78" s="17"/>
      <c r="P78" s="17">
        <f>L78*8%</f>
        <v>7969.68</v>
      </c>
      <c r="Q78" s="17">
        <v>7477</v>
      </c>
      <c r="R78" s="17"/>
      <c r="S78" s="18"/>
      <c r="T78" s="18"/>
      <c r="U78" s="17"/>
      <c r="V78" s="18"/>
      <c r="W78" s="18"/>
      <c r="X78" s="18"/>
      <c r="Y78" s="18"/>
      <c r="Z78" s="17"/>
      <c r="AA78" s="17"/>
      <c r="AB78" s="17">
        <f t="shared" si="2"/>
        <v>148340.68</v>
      </c>
    </row>
    <row r="79" spans="1:28">
      <c r="A79" s="13" t="s">
        <v>9</v>
      </c>
      <c r="B79" s="14" t="s">
        <v>125</v>
      </c>
      <c r="C79" s="14" t="s">
        <v>19</v>
      </c>
      <c r="D79" s="14" t="s">
        <v>128</v>
      </c>
      <c r="E79" s="15" t="s">
        <v>129</v>
      </c>
      <c r="F79" s="14" t="s">
        <v>9</v>
      </c>
      <c r="G79" s="23">
        <v>40983</v>
      </c>
      <c r="H79" s="23">
        <v>41333</v>
      </c>
      <c r="I79" s="16" t="s">
        <v>15</v>
      </c>
      <c r="J79" s="16" t="s">
        <v>8</v>
      </c>
      <c r="K79" s="14">
        <v>9</v>
      </c>
      <c r="L79" s="17">
        <v>55345</v>
      </c>
      <c r="M79" s="17">
        <v>33229</v>
      </c>
      <c r="N79" s="17">
        <v>0</v>
      </c>
      <c r="O79" s="17">
        <v>7748</v>
      </c>
      <c r="P79" s="17">
        <v>0</v>
      </c>
      <c r="Q79" s="17">
        <v>4154</v>
      </c>
      <c r="R79" s="17">
        <v>8776</v>
      </c>
      <c r="S79" s="18">
        <v>2925</v>
      </c>
      <c r="T79" s="18"/>
      <c r="U79" s="17"/>
      <c r="V79" s="18"/>
      <c r="W79" s="18"/>
      <c r="X79" s="18"/>
      <c r="Y79" s="18"/>
      <c r="Z79" s="17"/>
      <c r="AA79" s="17"/>
      <c r="AB79" s="17">
        <f t="shared" si="2"/>
        <v>112177</v>
      </c>
    </row>
    <row r="80" spans="1:28">
      <c r="A80" s="13" t="s">
        <v>9</v>
      </c>
      <c r="B80" s="14" t="s">
        <v>126</v>
      </c>
      <c r="C80" s="14" t="s">
        <v>94</v>
      </c>
      <c r="D80" s="14" t="s">
        <v>34</v>
      </c>
      <c r="E80" s="15" t="s">
        <v>16</v>
      </c>
      <c r="F80" s="14" t="s">
        <v>14</v>
      </c>
      <c r="G80" s="23">
        <v>40969</v>
      </c>
      <c r="H80" s="23">
        <v>41031</v>
      </c>
      <c r="I80" s="16" t="s">
        <v>15</v>
      </c>
      <c r="J80" s="16" t="s">
        <v>8</v>
      </c>
      <c r="K80" s="14">
        <v>6</v>
      </c>
      <c r="L80" s="17">
        <v>399646</v>
      </c>
      <c r="M80" s="17">
        <v>160098</v>
      </c>
      <c r="N80" s="17">
        <v>0</v>
      </c>
      <c r="O80" s="17">
        <v>0</v>
      </c>
      <c r="P80" s="17">
        <v>15986</v>
      </c>
      <c r="Q80" s="17">
        <v>31569</v>
      </c>
      <c r="R80" s="17">
        <v>52658</v>
      </c>
      <c r="S80" s="18"/>
      <c r="T80" s="18"/>
      <c r="U80" s="17"/>
      <c r="V80" s="18"/>
      <c r="W80" s="18"/>
      <c r="X80" s="18"/>
      <c r="Y80" s="18"/>
      <c r="Z80" s="17"/>
      <c r="AA80" s="17"/>
      <c r="AB80" s="17">
        <f t="shared" si="2"/>
        <v>659957</v>
      </c>
    </row>
    <row r="81" spans="1:28">
      <c r="A81" s="13" t="s">
        <v>9</v>
      </c>
      <c r="B81" s="14" t="s">
        <v>164</v>
      </c>
      <c r="C81" s="14" t="s">
        <v>11</v>
      </c>
      <c r="D81" s="14" t="s">
        <v>34</v>
      </c>
      <c r="E81" s="15" t="s">
        <v>16</v>
      </c>
      <c r="F81" s="14" t="s">
        <v>110</v>
      </c>
      <c r="G81" s="23">
        <v>41153</v>
      </c>
      <c r="H81" s="23">
        <v>41274</v>
      </c>
      <c r="I81" s="16" t="s">
        <v>15</v>
      </c>
      <c r="J81" s="16" t="s">
        <v>8</v>
      </c>
      <c r="K81" s="14">
        <v>15</v>
      </c>
      <c r="L81" s="17">
        <v>10517</v>
      </c>
      <c r="M81" s="17">
        <v>10517</v>
      </c>
      <c r="N81" s="17"/>
      <c r="O81" s="17">
        <v>3762</v>
      </c>
      <c r="P81" s="17">
        <v>421</v>
      </c>
      <c r="Q81" s="17">
        <v>831</v>
      </c>
      <c r="R81" s="17"/>
      <c r="S81" s="18"/>
      <c r="T81" s="18"/>
      <c r="U81" s="17"/>
      <c r="V81" s="18"/>
      <c r="W81" s="18"/>
      <c r="X81" s="18"/>
      <c r="Y81" s="18"/>
      <c r="Z81" s="17"/>
      <c r="AA81" s="17"/>
      <c r="AB81" s="17">
        <f t="shared" si="2"/>
        <v>26048</v>
      </c>
    </row>
    <row r="82" spans="1:28" s="2" customFormat="1">
      <c r="A82" s="13" t="s">
        <v>9</v>
      </c>
      <c r="B82" s="16" t="s">
        <v>70</v>
      </c>
      <c r="C82" s="16" t="s">
        <v>19</v>
      </c>
      <c r="D82" s="16" t="s">
        <v>20</v>
      </c>
      <c r="E82" s="20" t="s">
        <v>132</v>
      </c>
      <c r="F82" s="16" t="s">
        <v>9</v>
      </c>
      <c r="G82" s="24">
        <v>40969</v>
      </c>
      <c r="H82" s="24">
        <v>41333</v>
      </c>
      <c r="I82" s="16" t="s">
        <v>15</v>
      </c>
      <c r="J82" s="16" t="s">
        <v>8</v>
      </c>
      <c r="K82" s="16">
        <v>1</v>
      </c>
      <c r="L82" s="25">
        <v>486484</v>
      </c>
      <c r="M82" s="25">
        <v>32886</v>
      </c>
      <c r="N82" s="25"/>
      <c r="O82" s="25"/>
      <c r="P82" s="25">
        <v>38918</v>
      </c>
      <c r="Q82" s="25">
        <v>36554</v>
      </c>
      <c r="R82" s="25">
        <v>52658</v>
      </c>
      <c r="S82" s="18">
        <v>17553</v>
      </c>
      <c r="T82" s="18"/>
      <c r="U82" s="25">
        <v>186</v>
      </c>
      <c r="V82" s="18"/>
      <c r="W82" s="18"/>
      <c r="X82" s="18"/>
      <c r="Y82" s="18"/>
      <c r="Z82" s="25"/>
      <c r="AA82" s="25"/>
      <c r="AB82" s="17">
        <f t="shared" si="2"/>
        <v>665239</v>
      </c>
    </row>
    <row r="83" spans="1:28">
      <c r="A83" s="13" t="s">
        <v>9</v>
      </c>
      <c r="B83" s="14" t="s">
        <v>71</v>
      </c>
      <c r="C83" s="14" t="s">
        <v>19</v>
      </c>
      <c r="D83" s="14" t="s">
        <v>20</v>
      </c>
      <c r="E83" s="15" t="s">
        <v>127</v>
      </c>
      <c r="F83" s="14" t="s">
        <v>9</v>
      </c>
      <c r="G83" s="23">
        <v>40969</v>
      </c>
      <c r="H83" s="23">
        <v>41333</v>
      </c>
      <c r="I83" s="16" t="s">
        <v>15</v>
      </c>
      <c r="J83" s="16" t="s">
        <v>8</v>
      </c>
      <c r="K83" s="14">
        <v>2</v>
      </c>
      <c r="L83" s="17">
        <v>486484</v>
      </c>
      <c r="M83" s="17">
        <v>65286</v>
      </c>
      <c r="N83" s="17">
        <v>0</v>
      </c>
      <c r="O83" s="17">
        <v>0</v>
      </c>
      <c r="P83" s="17">
        <v>38918</v>
      </c>
      <c r="Q83" s="17">
        <v>36554</v>
      </c>
      <c r="R83" s="17">
        <v>52658</v>
      </c>
      <c r="S83" s="18">
        <v>17553</v>
      </c>
      <c r="T83" s="18"/>
      <c r="U83" s="17"/>
      <c r="V83" s="18"/>
      <c r="W83" s="18"/>
      <c r="X83" s="18"/>
      <c r="Y83" s="18" t="s">
        <v>139</v>
      </c>
      <c r="Z83" s="17" t="s">
        <v>159</v>
      </c>
      <c r="AA83" s="17" t="s">
        <v>163</v>
      </c>
      <c r="AB83" s="17">
        <f t="shared" si="2"/>
        <v>697453</v>
      </c>
    </row>
    <row r="84" spans="1:28">
      <c r="A84" s="13" t="s">
        <v>9</v>
      </c>
      <c r="B84" s="14" t="s">
        <v>72</v>
      </c>
      <c r="C84" s="14" t="s">
        <v>11</v>
      </c>
      <c r="D84" s="14" t="s">
        <v>27</v>
      </c>
      <c r="E84" s="15" t="s">
        <v>16</v>
      </c>
      <c r="F84" s="14" t="s">
        <v>14</v>
      </c>
      <c r="G84" s="23">
        <v>40969</v>
      </c>
      <c r="H84" s="23">
        <v>41333</v>
      </c>
      <c r="I84" s="16" t="s">
        <v>15</v>
      </c>
      <c r="J84" s="16" t="s">
        <v>8</v>
      </c>
      <c r="K84" s="14">
        <v>1</v>
      </c>
      <c r="L84" s="17">
        <v>347061</v>
      </c>
      <c r="M84" s="17">
        <v>23461</v>
      </c>
      <c r="N84" s="17"/>
      <c r="O84" s="17"/>
      <c r="P84" s="17">
        <v>13883</v>
      </c>
      <c r="Q84" s="17">
        <v>27416</v>
      </c>
      <c r="R84" s="17">
        <v>52658</v>
      </c>
      <c r="S84" s="18"/>
      <c r="T84" s="18"/>
      <c r="U84" s="17">
        <v>186</v>
      </c>
      <c r="V84" s="18"/>
      <c r="W84" s="18"/>
      <c r="X84" s="18"/>
      <c r="Y84" s="18"/>
      <c r="Z84" s="17"/>
      <c r="AA84" s="17"/>
      <c r="AB84" s="17">
        <f t="shared" si="2"/>
        <v>464665</v>
      </c>
    </row>
    <row r="85" spans="1:28">
      <c r="A85" s="13" t="s">
        <v>9</v>
      </c>
      <c r="B85" s="14" t="s">
        <v>73</v>
      </c>
      <c r="C85" s="14" t="s">
        <v>11</v>
      </c>
      <c r="D85" s="14" t="s">
        <v>27</v>
      </c>
      <c r="E85" s="15" t="s">
        <v>32</v>
      </c>
      <c r="F85" s="14" t="s">
        <v>32</v>
      </c>
      <c r="G85" s="23">
        <v>40969</v>
      </c>
      <c r="H85" s="23">
        <v>41333</v>
      </c>
      <c r="I85" s="16" t="s">
        <v>15</v>
      </c>
      <c r="J85" s="16" t="s">
        <v>8</v>
      </c>
      <c r="K85" s="14">
        <v>1</v>
      </c>
      <c r="L85" s="17">
        <v>21034</v>
      </c>
      <c r="M85" s="17">
        <v>1422</v>
      </c>
      <c r="N85" s="17"/>
      <c r="O85" s="17"/>
      <c r="P85" s="17">
        <f>L85*4%</f>
        <v>841.36</v>
      </c>
      <c r="Q85" s="17">
        <v>1662</v>
      </c>
      <c r="R85" s="17"/>
      <c r="S85" s="18"/>
      <c r="T85" s="18"/>
      <c r="U85" s="17">
        <v>372</v>
      </c>
      <c r="V85" s="18"/>
      <c r="W85" s="18"/>
      <c r="X85" s="18"/>
      <c r="Y85" s="18"/>
      <c r="Z85" s="17"/>
      <c r="AA85" s="17"/>
      <c r="AB85" s="17">
        <f t="shared" si="2"/>
        <v>25331.360000000001</v>
      </c>
    </row>
    <row r="86" spans="1:28">
      <c r="A86" s="13" t="s">
        <v>9</v>
      </c>
      <c r="B86" s="14" t="s">
        <v>74</v>
      </c>
      <c r="C86" s="14" t="s">
        <v>11</v>
      </c>
      <c r="D86" s="14" t="s">
        <v>27</v>
      </c>
      <c r="E86" s="15" t="s">
        <v>22</v>
      </c>
      <c r="F86" s="14" t="s">
        <v>23</v>
      </c>
      <c r="G86" s="23">
        <v>40969</v>
      </c>
      <c r="H86" s="23">
        <v>41333</v>
      </c>
      <c r="I86" s="16" t="s">
        <v>15</v>
      </c>
      <c r="J86" s="16" t="s">
        <v>8</v>
      </c>
      <c r="K86" s="14">
        <v>2</v>
      </c>
      <c r="L86" s="17">
        <v>420680</v>
      </c>
      <c r="M86" s="17">
        <v>56455</v>
      </c>
      <c r="N86" s="17">
        <v>0</v>
      </c>
      <c r="O86" s="17">
        <v>4165</v>
      </c>
      <c r="P86" s="17">
        <f>L86*4%</f>
        <v>16827.2</v>
      </c>
      <c r="Q86" s="17">
        <v>33231</v>
      </c>
      <c r="R86" s="17"/>
      <c r="S86" s="18"/>
      <c r="T86" s="18"/>
      <c r="U86" s="17"/>
      <c r="V86" s="18"/>
      <c r="W86" s="18"/>
      <c r="X86" s="18"/>
      <c r="Y86" s="18"/>
      <c r="Z86" s="17"/>
      <c r="AA86" s="17"/>
      <c r="AB86" s="17">
        <f t="shared" si="2"/>
        <v>531358.19999999995</v>
      </c>
    </row>
    <row r="87" spans="1:28">
      <c r="A87" s="13" t="s">
        <v>9</v>
      </c>
      <c r="B87" s="14" t="s">
        <v>75</v>
      </c>
      <c r="C87" s="14" t="s">
        <v>19</v>
      </c>
      <c r="D87" s="14" t="s">
        <v>20</v>
      </c>
      <c r="E87" s="20" t="s">
        <v>133</v>
      </c>
      <c r="F87" s="14" t="s">
        <v>9</v>
      </c>
      <c r="G87" s="23">
        <v>40969</v>
      </c>
      <c r="H87" s="23">
        <v>41333</v>
      </c>
      <c r="I87" s="16" t="s">
        <v>15</v>
      </c>
      <c r="J87" s="16" t="s">
        <v>8</v>
      </c>
      <c r="K87" s="14">
        <v>0</v>
      </c>
      <c r="L87" s="17">
        <v>166035</v>
      </c>
      <c r="M87" s="17">
        <v>0</v>
      </c>
      <c r="N87" s="17"/>
      <c r="O87" s="17"/>
      <c r="P87" s="17">
        <v>9741</v>
      </c>
      <c r="Q87" s="17">
        <v>12461</v>
      </c>
      <c r="R87" s="17"/>
      <c r="S87" s="18"/>
      <c r="T87" s="18"/>
      <c r="U87" s="17">
        <v>5179</v>
      </c>
      <c r="V87" s="18"/>
      <c r="W87" s="18"/>
      <c r="X87" s="18"/>
      <c r="Y87" s="18"/>
      <c r="Z87" s="17"/>
      <c r="AA87" s="17"/>
      <c r="AB87" s="17">
        <f>SUM(L87:AA87)</f>
        <v>193416</v>
      </c>
    </row>
  </sheetData>
  <sheetProtection formatCells="0" formatColumns="0" formatRows="0" insertColumns="0" insertRows="0" insertHyperlinks="0" deleteColumns="0" deleteRows="0" sort="0" autoFilter="0" pivotTables="0"/>
  <phoneticPr fontId="2" type="noConversion"/>
  <pageMargins left="0.75" right="0.75" top="1" bottom="1" header="0" footer="0"/>
  <pageSetup orientation="portrait" r:id="rId1"/>
  <headerFooter alignWithMargins="0"/>
  <ignoredErrors>
    <ignoredError sqref="AB7 AB8:AB8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a Contrata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sormazabal</dc:creator>
  <cp:lastModifiedBy>sormazabal</cp:lastModifiedBy>
  <cp:lastPrinted>2012-02-19T20:10:19Z</cp:lastPrinted>
  <dcterms:created xsi:type="dcterms:W3CDTF">2011-11-03T19:59:36Z</dcterms:created>
  <dcterms:modified xsi:type="dcterms:W3CDTF">2012-11-16T22:21:22Z</dcterms:modified>
</cp:coreProperties>
</file>